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135" windowWidth="22980" windowHeight="9465"/>
  </bookViews>
  <sheets>
    <sheet name="Лист1" sheetId="1" r:id="rId1"/>
    <sheet name="Лист2" sheetId="2" r:id="rId2"/>
    <sheet name="Лист3" sheetId="3" r:id="rId3"/>
  </sheets>
  <definedNames>
    <definedName name="_xlnm.Print_Titles" localSheetId="0">Лист1!$3:$4</definedName>
    <definedName name="_xlnm.Print_Area" localSheetId="0">Лист1!$A$1:$K$84</definedName>
  </definedNames>
  <calcPr calcId="125725"/>
</workbook>
</file>

<file path=xl/calcChain.xml><?xml version="1.0" encoding="utf-8"?>
<calcChain xmlns="http://schemas.openxmlformats.org/spreadsheetml/2006/main">
  <c r="E33" i="1"/>
  <c r="G31"/>
  <c r="F31"/>
  <c r="E31"/>
  <c r="E27"/>
  <c r="G25"/>
  <c r="F25"/>
  <c r="E25"/>
  <c r="E22"/>
  <c r="G20"/>
  <c r="F20"/>
  <c r="E20"/>
  <c r="G15"/>
  <c r="F15"/>
  <c r="E15"/>
  <c r="I11" l="1"/>
  <c r="H11"/>
  <c r="G11"/>
  <c r="F11"/>
  <c r="E11"/>
  <c r="D11"/>
  <c r="F62"/>
  <c r="E62"/>
  <c r="D62"/>
</calcChain>
</file>

<file path=xl/sharedStrings.xml><?xml version="1.0" encoding="utf-8"?>
<sst xmlns="http://schemas.openxmlformats.org/spreadsheetml/2006/main" count="363" uniqueCount="183">
  <si>
    <t>Проведение муниципального конкурса "Почетная семья"</t>
  </si>
  <si>
    <t>да / нет</t>
  </si>
  <si>
    <t>Общий объем расходов бюджета муниципального образования, направленных на обеспечение занятости подростков 14-18 лет</t>
  </si>
  <si>
    <t>тыс. рублей</t>
  </si>
  <si>
    <t>Наличие территориальной трехсторонней комиссии по регулированию социально-трудовых отношений</t>
  </si>
  <si>
    <t>Удельный вес работников, охваченных действием коллективных договоров ( % от занятых в экономике)</t>
  </si>
  <si>
    <t>тыс.рублей</t>
  </si>
  <si>
    <t>Проведение работы по увеличению земельного налога</t>
  </si>
  <si>
    <t xml:space="preserve">Проведение работы по увеличению налога на имущество физических лиц </t>
  </si>
  <si>
    <t>№ п/п</t>
  </si>
  <si>
    <t>Единица измерения</t>
  </si>
  <si>
    <t>Отчетная информация</t>
  </si>
  <si>
    <t>Примечание</t>
  </si>
  <si>
    <t>Проведение работы по обеспечению трудоустройства подростков</t>
  </si>
  <si>
    <t>Проведение работы по увеличению единого налога на вмененный доход (ЕНВД)</t>
  </si>
  <si>
    <t>Проведение работы по увеличению налога на доходы физических лиц (НДФЛ)</t>
  </si>
  <si>
    <t>I.Повышение инвестиционной привлекательности и создание условий для привлечения инвестиций</t>
  </si>
  <si>
    <t>I.1</t>
  </si>
  <si>
    <t>I.2</t>
  </si>
  <si>
    <t>I.3</t>
  </si>
  <si>
    <t>I.4</t>
  </si>
  <si>
    <t>II.1</t>
  </si>
  <si>
    <t>III.1</t>
  </si>
  <si>
    <t>III.2</t>
  </si>
  <si>
    <t>IV.1</t>
  </si>
  <si>
    <t>IV.2</t>
  </si>
  <si>
    <t>IV.3</t>
  </si>
  <si>
    <t>V.1</t>
  </si>
  <si>
    <t>VI.1</t>
  </si>
  <si>
    <t>V.2</t>
  </si>
  <si>
    <t>Объем средств, выделяемый органами местного самоуправления, на поддержку некоммерческих организаций</t>
  </si>
  <si>
    <t>Разработка проектно-сметной документации на инфраструктурные объекты</t>
  </si>
  <si>
    <t>кол-во единиц</t>
  </si>
  <si>
    <t>Разработка проектно-сметной документации на инвестиционные проекты</t>
  </si>
  <si>
    <t>Трудоустройство подростков в возрасте от 14 до 18 лет</t>
  </si>
  <si>
    <t>Наличие территориальных, отраслевых, иных соглашений по регулированию социально-трудовых отношений на муниципальном уровне</t>
  </si>
  <si>
    <t>Поступление земельного налога в местный бюджет</t>
  </si>
  <si>
    <t>Поступление ЕНВД в местный бюджет</t>
  </si>
  <si>
    <t>Поступление НДФЛ в местный бюджет</t>
  </si>
  <si>
    <t xml:space="preserve">Поступление налога на имущество физических лиц  в местный бюджет </t>
  </si>
  <si>
    <t>Динамика поступления земельного налога в местный бюджет</t>
  </si>
  <si>
    <t>%</t>
  </si>
  <si>
    <t>Динамика поступления  ЕНВД  в местный бюджет</t>
  </si>
  <si>
    <t>Динамика поступления НДФЛ в местный бюджет</t>
  </si>
  <si>
    <t>Недоимка по земельному налогу в местный бюджет</t>
  </si>
  <si>
    <t>Недоимка по  ЕНВД  в местный бюджет</t>
  </si>
  <si>
    <t>Недоимка по НДФЛ в местный бюджет</t>
  </si>
  <si>
    <t>Недоимка по налогу на имущество физических лиц в местный бюджет</t>
  </si>
  <si>
    <t>Динамика недоимки по земельному налогу в местный бюджет</t>
  </si>
  <si>
    <t>Динамика недоимки по ЕНВД  в местный бюджет</t>
  </si>
  <si>
    <t>Динамика недоимки по НДФЛ в местный бюджет</t>
  </si>
  <si>
    <t>Динамика недоимки по налогу на имущество физических лиц в местный бюджет</t>
  </si>
  <si>
    <t>Динамика поступления налога на имущество физических лиц в местный бюджет</t>
  </si>
  <si>
    <t>Примечание:</t>
  </si>
  <si>
    <t>Меры и их характеристики</t>
  </si>
  <si>
    <t>II.2</t>
  </si>
  <si>
    <t>II.3</t>
  </si>
  <si>
    <t>Доля площади жилых помещений, в отношении которых реализуется право собственности, в общей площади жилых помещений на территории муниципального образования</t>
  </si>
  <si>
    <t>II.4</t>
  </si>
  <si>
    <t>II.5</t>
  </si>
  <si>
    <t>II.11</t>
  </si>
  <si>
    <t>II.12</t>
  </si>
  <si>
    <t>II.13</t>
  </si>
  <si>
    <t>II.14</t>
  </si>
  <si>
    <t>II.15</t>
  </si>
  <si>
    <t>II.16</t>
  </si>
  <si>
    <t>II.17</t>
  </si>
  <si>
    <t>II.6</t>
  </si>
  <si>
    <t>II.7</t>
  </si>
  <si>
    <t>II.8</t>
  </si>
  <si>
    <t>II.9</t>
  </si>
  <si>
    <t>II.10</t>
  </si>
  <si>
    <t>II.18</t>
  </si>
  <si>
    <t>II.19</t>
  </si>
  <si>
    <t>II.20</t>
  </si>
  <si>
    <t>II.21</t>
  </si>
  <si>
    <t>II.22</t>
  </si>
  <si>
    <t>Удельный вес бюджетных и внебюджетных средств (собственные средства инвесторов), направленных по согласованию с мэром муниципального образования на разработку проектно-сметной документации, в общем объеме расходов консолидированного местного бюджета</t>
  </si>
  <si>
    <t>Количество плательщиков ЕНВД</t>
  </si>
  <si>
    <t xml:space="preserve">единиц </t>
  </si>
  <si>
    <t>единиц</t>
  </si>
  <si>
    <t>____________</t>
  </si>
  <si>
    <t>(подпись)</t>
  </si>
  <si>
    <t>VII.1</t>
  </si>
  <si>
    <t>Индекс производства продукции сельского хозяйства в хозяйствах всех категорий (в сопоставимых ценах)</t>
  </si>
  <si>
    <t>N - отчетный год</t>
  </si>
  <si>
    <t>% к предыдущему году</t>
  </si>
  <si>
    <t>VI.2</t>
  </si>
  <si>
    <t>Проведение мероприятий, направленных на профилактику социального сиротства, стимулирование граждан к принятию в свои семьи детей-сирот и детей, оставшихся без попечения родителей</t>
  </si>
  <si>
    <t>VIII.1</t>
  </si>
  <si>
    <t>Наличие муниципальной программы по охране окружающей среды</t>
  </si>
  <si>
    <t>Количество детей-сирот и детей, оставшихся без попечения родителей, проживающих на территории муниципального образования</t>
  </si>
  <si>
    <t>человек</t>
  </si>
  <si>
    <t>Доля детей - сирот и детей, оставшихся без попечения родителей, принятых в семьи, в общем количестве  детей - сирот и детей, оставшихся без попечения родителей</t>
  </si>
  <si>
    <t>VIII.2</t>
  </si>
  <si>
    <t>Динамика количества детей - сирот и детей, оставшихся без попечения родителей</t>
  </si>
  <si>
    <t>VII.2</t>
  </si>
  <si>
    <t>Индекс производства продукции сельского хозяйства в сельхозорганизациях (в сопоставимых ценах)</t>
  </si>
  <si>
    <t>тыс. руб.</t>
  </si>
  <si>
    <t>Удельный вес средств местного бюджета, предусмотренный муниципальной программой по охране окружающей среды, в общем объеме расходов консолидированного местного бюджета</t>
  </si>
  <si>
    <t>Удельный вес средств местного бюджета,  расходуемых через программно-целевой метод , в общем объеме расходов консолидированного местного бюджета</t>
  </si>
  <si>
    <t>IV. Регулирование сферы социально - трудовых отношений</t>
  </si>
  <si>
    <t>V. Обеспечение занятости подростков</t>
  </si>
  <si>
    <t>V.3</t>
  </si>
  <si>
    <t>VI. Повышение гражданской ответственности</t>
  </si>
  <si>
    <t>VII. Поддержка института семьи и брака</t>
  </si>
  <si>
    <t>VII.3</t>
  </si>
  <si>
    <t>VII.4</t>
  </si>
  <si>
    <t>VII.5</t>
  </si>
  <si>
    <t>VIII. Обеспечение конкурентоспособности сельскохозяйственной продукции</t>
  </si>
  <si>
    <t>IX. Работа в области охраны окружающей среды</t>
  </si>
  <si>
    <t>IX.1</t>
  </si>
  <si>
    <t>IX.2</t>
  </si>
  <si>
    <t>III. Повышение эффективности расходования средств бюджета муниципального образования</t>
  </si>
  <si>
    <t>III.3</t>
  </si>
  <si>
    <t>III.4</t>
  </si>
  <si>
    <t>Доведение заработной платы работникам учреждений культуры до уровня заработной платы, определенного в соответствии с законодательством для каждого муниципального образования Иркутской области с учетом дорожной карты в сфере культуры</t>
  </si>
  <si>
    <t>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 определенного в соответствии с законодательством для муниципального образования Иркутской области с учетом дорожной карты в сфере образования</t>
  </si>
  <si>
    <t xml:space="preserve">               (расшифровка подписи)  »</t>
  </si>
  <si>
    <t xml:space="preserve">Отсутствие просроченной кредиторской задолженности по выплате денежного содержания главе, муниципальным служащим, а также заработной платы техническому и вспомогательному персоналу органов местного самоуправления, работникам муниципальных учреждений, находящихся в ведении органов местного самоуправления, и пособий по социальной помощи населению </t>
  </si>
  <si>
    <t>Отсутствие прироста просроченной кредиторской задолженности по начислениям на оплату труда</t>
  </si>
  <si>
    <t>Проведение работ по разработке проектно-сметной документации и прохождению госэкспертизы на инфраструктурные объекты и инвестиционные проекты</t>
  </si>
  <si>
    <t>Проведение мероприятий по оказанию поддержки органами местного самоуправления некоммерческим организациям</t>
  </si>
  <si>
    <t>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t>
  </si>
  <si>
    <t>XI.1</t>
  </si>
  <si>
    <t>XI.2</t>
  </si>
  <si>
    <t>XI.3</t>
  </si>
  <si>
    <t>VII.6</t>
  </si>
  <si>
    <t>VII.7</t>
  </si>
  <si>
    <t>Количество предоставленных земельных участков льготным категориям граждан, в том числе многодетным семьям</t>
  </si>
  <si>
    <t>IV.4</t>
  </si>
  <si>
    <t>Количество граждан, с которыми легализованы трудовые отношения</t>
  </si>
  <si>
    <t>IV.5</t>
  </si>
  <si>
    <t>IV.6</t>
  </si>
  <si>
    <t>Проведение работы по обеспечению трудоустройства граждан Украины, прибывших из зон боевых действий</t>
  </si>
  <si>
    <t>Проведение работы по обеспечению обустройства граждан Украины, прибывших из зон боевых действий</t>
  </si>
  <si>
    <t>Доля граждан, обеспеченных земельными участками, выделяемых льготным категориям граждан, в общем количестве граждан, состоящих в очереди на получение земельных участков</t>
  </si>
  <si>
    <t>VI.3</t>
  </si>
  <si>
    <t>Доля граждан, выполнивших нормативы Всероссийского физкультурно-спортивного комплекса "Готов к труду и обороне", в общей численности населения, принявших участие в сдаче нормативов Всероссийского физкультурно-спортивного комплекса "Готов к труду и обороне"</t>
  </si>
  <si>
    <t>XI.4</t>
  </si>
  <si>
    <t>X. Повышение эффективности муниципального управления</t>
  </si>
  <si>
    <t>I.5</t>
  </si>
  <si>
    <t>Оборот розничной торговли на душу населения</t>
  </si>
  <si>
    <t>В показателях II.2, II.4, II.7, II.9, II.12, II.14, II.18, II.20 для муниципальных районов учитывается консолидированный бюджет.</t>
  </si>
  <si>
    <t>XI.5</t>
  </si>
  <si>
    <t xml:space="preserve">Наличие общественной палаты на территории муниципального образования </t>
  </si>
  <si>
    <t>Доля граждан, вовлеченных в мероприятия, проводимых совместно органами местного самоуправления с общественными организациями и объединениями, в общей численности населения муниципального образования</t>
  </si>
  <si>
    <t xml:space="preserve">1. Профилактика социального сиротства с органами системы профилактики.
2. Укрепление замещающей семьи.
3. Работа со СМИ.
4. Встречи с работниками учреждений (беседа о формах семейного воспитания).
5. Раздается раздаточный материал, буклеты.
6. Пропаганда устройства детей, оставшихся без попечения родителей  в замещающие семьи.
</t>
  </si>
  <si>
    <t>да</t>
  </si>
  <si>
    <t>Нет данных</t>
  </si>
  <si>
    <t>нет</t>
  </si>
  <si>
    <t>Мэр района</t>
  </si>
  <si>
    <r>
      <t xml:space="preserve">            (Л.П. Фролов</t>
    </r>
    <r>
      <rPr>
        <sz val="12"/>
        <rFont val="Times New Roman"/>
        <family val="1"/>
        <charset val="204"/>
      </rPr>
      <t xml:space="preserve"> )</t>
    </r>
  </si>
  <si>
    <t>кол-во заключен-ных соглашений</t>
  </si>
  <si>
    <t>II. Работа муниципальных образований по повышению доходного потенциала территории</t>
  </si>
  <si>
    <t>В 2015 году муниципальная программа "Охрана окружающей среды в Иркутском районе"разработана.</t>
  </si>
  <si>
    <t>Информация отсутствует</t>
  </si>
  <si>
    <t>-</t>
  </si>
  <si>
    <r>
      <t> </t>
    </r>
    <r>
      <rPr>
        <sz val="10"/>
        <color theme="1"/>
        <rFont val="Times New Roman"/>
        <family val="1"/>
        <charset val="204"/>
      </rPr>
      <t>В целях обеспечения занятости несовершеннолетних граждан в возрасте от 14 до 18 лет Иркутского районного муниципального образования, организуются временные рабочие места   в муниципальных общеобразовательных учреждениях Иркутского района.</t>
    </r>
  </si>
  <si>
    <r>
      <rPr>
        <sz val="11"/>
        <color theme="1"/>
        <rFont val="Calibri"/>
        <family val="2"/>
        <charset val="204"/>
      </rPr>
      <t>«</t>
    </r>
    <r>
      <rPr>
        <sz val="11"/>
        <color theme="1"/>
        <rFont val="Times New Roman"/>
        <family val="1"/>
        <charset val="204"/>
      </rPr>
      <t xml:space="preserve">Приложение к Форме текстовой части доклада                                                                                                                                                                                                                                                                                                                                                                                                                                                                                                                                                                                                                                                                                                                                                                                                                                 об итогах работы органов местного самоуправления                                                                                                                                                                                                                                                                                                                                                                                               Иркутского районного муниципального образования"
</t>
    </r>
  </si>
  <si>
    <t>нет данных</t>
  </si>
  <si>
    <t xml:space="preserve">1. Предоставление в налоговый орган следующей информации:                                                                                                                                                                                                                                                                                                                                                     – сведений об управляющих розничными рынками компаний, о продавцах и арендуемых ими на розничных рынках площадях;                                                                                                                                                                                                                                                                                                                                                                               – сведений об арендаторах и арендуемых ими торговых площадях, расположенных на территории района.                                                                                                                                                                                                                                                                                                                                                                                                                                                                                                         2. Приведение в соответствие федеральному законодательству муниципального нормативного правового акта, устанавливающего введение на территории Иркутского района системы налогообложения в виде единого налога на вмененный доход для отдельных видов деятельности;                                                                                                                                                                                                                                       3.Анализ  применения корректирующего коэффициента K2, учитывающего ассортимент товаров (работ, услуг), сезонность, время работы, особенности места ведения предпринимательской деятельности.                                                                                                                                                                                                                                                               4. Осуществляется мониторинг основных налогоплательщиков ЕНВД, осуществляющих на территории Иркутского района предпринимательскую деятельность.                                                                                                                                                                                                                                                                                                                                                                                                                                                                                                                                                                                                                                                                                                                                                       5. Информирование налогоплательщиков через СМИ, официальный сайт администрации Иркутского района   об изменениях налогового законодательства, о применении для субъектами малого и среднего предпринимательства  ЕНВД и патентной системы налогообложения.                                                                                                                                                                                                                                                                                                                                                                                                                                                                                                              6. Осуществление поддержки малого и среднего предпринмательства, осуществляющих деятельность на территории Иркутского района.     </t>
  </si>
  <si>
    <t>В 2013 году нормативы гражданами не сдавались.</t>
  </si>
  <si>
    <t xml:space="preserve">2015 г. -проведение  работ по разработке ПСД на инфраструктурные объекты (д/с  в с. Хомутово, д/с в п.Березовый).
2016 г. - прохождение госэкспертизы на инфраструктурные объекты (школа  пос. Молодежный, школа  в п. Горячий Ключ).  </t>
  </si>
  <si>
    <t xml:space="preserve"> 2015 г. -   д/с в п. Хомутово;  д/с в п. Березовый; берегоукрепление озера Байкал в р.п. Листвянка.                                                                                                                                                                                                                                                                                                                                                                                                                                                              2016 г. - 2 школы (п.Молодежный, п. Горячий Ключ); ООО "Пионер" ( дорожная инфраструктура и инфраструктура энергоснабжения); ООО "Истлэнд" (объекты горнолыжного комплекса).</t>
  </si>
  <si>
    <t>2015 г. - создание мультикомплекса бытовых услуг (ООО "Прикид.ОК" п. Дзержинск); строительство салона красоты ( ИП Бутузова В.В. в с. Хомутово); берегоукрепление озера Байкал п. Листвянка.
2016 г. - в рамках инвестиционного проекта ТРК "Байкалькое созвездие": ООО "Истлэнд"  (объекты горнолыжного комплекса); ООО "Пионер" (дорожная инфраструктура и инфраструктура энергоснабжения).</t>
  </si>
  <si>
    <t xml:space="preserve"> Перечень мер по улучшению достигнутых значений показателей для оценки эффективности деятельности органов местного самоуправления Иркутского районного муниципального образования</t>
  </si>
  <si>
    <t>Приложение к приказу министерства 
экономического развития Иркутской области
от 18 марта 2016 года № 15 - мпр</t>
  </si>
  <si>
    <t>1.Работа  межведомственной комиссии по легализации заработной платы при налоговом органе; межведомственной комиссии ИРМО по обеспечению прав граждан на вознаграждение за труд,  на которых заслушиваются представители предприятий  имеющих заработную плату ниже величины прожиточного минимума, минимального размера оплаты труда, среднеотраслевого показателя.                                                                                                                                                                                                         2.  Ежеквартальный мониторинг основных налогоплательщиков, снизивших перечисление НДФЛ  в текущем году по сравнению с аналогичным периодом прошлого года.                                                                                                                                                                                                                                                    3. Мониторинг предприятий, имеющих задолженность по НДФЛ и заслушивание руководителей данных предприятий на заседании рабочей группы по повышению собираемости налогов  в консолидированный бюджет ИРМО.                                                                                                                                                                                                                                                                                                                                                                                                                                                         4.  Выявление предприятий , у которых отсутствовали перечисления НДФЛ в текущем году, установление причин  отсутствия перечисления НДФЛ.                                                                                                                                                                                                                                                                                                                                                                                                                                      5. Проведение совместных мероприятий с налоговым органом по декларированию доходов физическими лицами.                                                                                                                                                  6.Выявление условий, ухудшающих положения работников в части выплаты заработной платы, при проведении уведомительной регистрации коллективных договоров, трудовых договоров с работодателями – физическими лицами.                                                                                                                                                                                                                                                                                                                               7. Информирование налогоплательщиков через СМИ, официальный сайт администрации Иркутского района - о преимуществах получения официальной заработной платы и негативных последствиях выплаты заработной платы «в конвертах», о проводимых мероприятиях налоговым органом и администрации Иркутского района по легализации заработной платы налогоплательщиков, осуществляющих свою деятельность на территории Иркутского района.                                                                                                                                                                                                                                                                                                                                                                                                             8. Проведена работа с главами крестьянских (фермерских) хозяйств по легализации трудовых отношений с работниками, занятыми в сфере животноводства и овощеводства.                                                                                                                                                                                                                                                                                                            9. Администрацией района совместно с администрациями поселений проведены выездные мероприятия по вопросу снижения неформальной занятости на территориях МО.</t>
  </si>
  <si>
    <t>Отсутствуют плановые показатели поступления НДФЛ в местный бюджет на 2017-2018 годы, в связи с утверждением представительными органами местного самоуправления решений Дум поселений о бюджете на  текущий год (2016 год). В решениях Дум поселений о бюджете отсутствует плановый период.</t>
  </si>
  <si>
    <t xml:space="preserve">1. Осуществление мероприятий  по выявлению отсутствующих или недостоверных сведений об объектах земельной собственности в базах данных налогового органа и Управления Россреестра по Иркутской области.                                                                                                                                                                                                                                                                                                      2. Осуществление   мероприятий по побуждению налогоплательщиков в оформлении прав на недвижимое имущество и земельные участки или заключения договоров аренды; организация работы по предъявлению исков о неосновательном обогащении за пользование земельными участками.                                                                                                                                                                                                                                                                                                                                                                                                                                                                                                                                   3. Проведение инвентаризации земельных участков с целью определения фактических землепользователей, сбора сведений для полноты начисления земельного налога.                                                                                                                                                                                                                                                                                                                                                                                                                                                                                                                                                                                                           4. Проведение уведомительной кампании.                                                                                                                                                                                                                                     5. Работа с налогоплательщиками по уплате задолженности  по земельному налогу.                                                                                                                                                                                                                                                                                                                                                                                                                                                                            6. Внесение сведений в Федеральную информационную адресную систему в части адресных элементов: номер дома, владения, домовладения, корпуса, строения, сооружения, участка.                                                                                                                                                                                                                                         7. Размещение информационных материалов Межрайонной ИНФС России №12 по Иркутской области в газете «Ангарские огни» по вопросам уплаты имущественных налогов физическими лицами.                                                                         </t>
  </si>
  <si>
    <t>Поступление земельного налога уменьшилось за 2015 год по сравнению с 2014 годом в связи со снятием с налогового учета земельных участков, принадлежащих Федеральному фонду содействия развития жилищного строительства (земельные участки перешли в федеральную собственность), неуплатой плательщиками сумм в связи с оспариванием кадастровой стоимости земельных участков. Отсутствуют плановые показатели поступления по земельному налогу в местный бюджет на 2017-2018 годы, в связи с утверждением представительными органами местного самоуправления решений Дум поселений о бюджете на  текущий год (2016 год). В решениях Дум поселений о бюджете отсутствует плановый период.</t>
  </si>
  <si>
    <t>1.Осуществление мероприятий  по выявлению отсутствующих или недостоверных сведений об объектах имущественной  собственности в базах данных налогового органа и Управления Россреестра по Иркутской области.                                                                                                                                                                                                                                                                                                2. Проведение инвентаризации имущества муниципального образования с целью определения фактических правообладателей, сбора сведений для полноты начисления налога на имущество физических лиц.                                                                                                                                                                                                         3. Проведение уведомительной кампании.                                                                                                                                                                                                     4. Работа с налогоплательщиками по уплате задолженности  по налогу на имущество физических лиц.                                                                                                                                                                                                                                                                                                                                                                                                                                                                                              5. Внесение сведений в Федеральную информационную адресную систему в части адресных элементов: номер дома, владения, домовладения, корпуса, строения, сооружения, участка.                                                                                                                                                                                                                                                                                                                                                                                                                        6. Проведение дней открытых дверей для налогоплательщиков - физических лиц.                                                                                                                                                                                                                                                                                                                                                                                                                                                                                                                                                                                                                      7.  На сайте Администрации Иркутского района размещено 11 материалов по вопросам изменения налогового законодательства, исчисления и уплаты имущественных налогов физическими лицами, о преимуществах использования интернет-сервиса «Личный кабинет налогоплательщика индивидуального предпринимателя».                                                                                                                                                                                                                                                                                                                                                                                                              8. Размещение информационных материалов Межрайонной ИНФС России №12 по Иркутской области в газете «Ангарские огни»  по вопросам уплаты имущественных налогов физическими лицами.</t>
  </si>
  <si>
    <t>Отсутствуют плановые показатели поступления по налогу на имущество в местный бюджет на 2017-2018 годы, в связи с утверждением представительными органами местного самоуправления решений Дум поселений о бюджете на  текущий год (2016 год). В решениях Дум поселений о бюджете отсутствует плановый период.</t>
  </si>
  <si>
    <t>Отсутствуют плановые показатели поступления по ЕНВД в местный бюджет на 2017-2018 годы, в связи с утверждением представительными органами местного самоуправления решений Дум поселений о бюджете на  текущий год (2016 год). В решениях Дум поселений о бюджете отсутствует плановый период.</t>
  </si>
  <si>
    <t xml:space="preserve">В течение 2014-2015гг. ОГКУ ЦЗН Иркутского района оказывал содействие в трудоустройстве  гражданам, вынужденно покинувшим территорию Украины, в экстренном массовом порядке прибывших на территорию Иркутской области (далее – граждане Украины). Специалистами Центра занятости осуществлялась регистрация трудоспособных граждан Украины  в качестве ищущих работу в целях поиска подходящей работы. Всего учтено 161 человек, находящиеся в пункте временного размещения, в качестве нуждающихся в содействии в трудоустройстве и  из числа самостоятельно прибывших граждан Украины на территорию Иркутской области, обратились в Центр занятости 12 человек, прибывших вынужденно из горячих точек Украины. В течение 2014г. Центром занятости проводилось более 10 мероприятий в целях оказания содействия трудоустройству гражданам Украины:   ярмарки вакансий для граждан, выездной день службы занятости, в которых приняли участие 181 человек. В данный период  14 работодателей Иркутского района предоставили более 100 вакансий  для трудоустройства граждан Украины. Среди них КФХ Федотов, ОАО Иркутский масложиркомбинат, ООО ВЛ-Байкал, ЗАО «Региональная компания Исттрэвэл», ООО Луговое, ООО БайКомТур, Администрация Уриковского муниципального образования, ООО Агробайкал, МОУ ИРМО Уриковская средняя общеобразовательная школа.   </t>
  </si>
  <si>
    <r>
      <t>Оказываются государственные услуги по</t>
    </r>
    <r>
      <rPr>
        <sz val="10"/>
        <color theme="1"/>
        <rFont val="Times New Roman"/>
        <family val="1"/>
        <charset val="204"/>
      </rPr>
      <t xml:space="preserve"> временному трудоустройству несовершеннолетних граждан в возрасте от 14 до 18 лет в свободное от учебы время.</t>
    </r>
  </si>
  <si>
    <t xml:space="preserve"> С 26 декабря  2014 г. по 28 января 2015 г. прошел  конкурс  проектов  среди  НКО  на  получение  муниципальной  поддержки  в рамках  подпрограммы «Поддержка социально-ориентированных некоммерческих организаций в Иркутском районном муниципальном образовании на 2014-2017 годы»  муниципальной программы  Иркутского  районного  муниципального образования «Совершенствование  муниципального управления в Иркутском районе» на 2014-2017 годы.
Получателями  финансовой поддержки стали следующие некоммерческие    организации:
 -Иркутская  районная общественная организация  ветеранов (пенсионеров) войны, труда, Вооруженных сил и правоохранительных  органов;
- Общественная организация «Военно- спортивный  клуб «Медведь»;
- Общественная  организация «Адаптационно-педагогический центр  «Надежда»; 
-Общественная организация «Иркутская районная организация ВОИ;
-Общественная организация «Иркутский районный совет женщин»;
- Общественная   организация Бурятская  национально – культурная  автономия Иркутского района.
     С каждой  общественной организацией  администрацией  района было  заключено соглашение. Условия  соглашения   исполнялись   в срок. Финансовые средства   использовались  согласно  плану  мероприятий.   Ежеквартально  общественные организации  отчитывались перед Координационным советом  по  финансовой поддержке  некоммерческих организаций. - Иркутская  районная общественная организация  ветеранов (пенсионеров) войны, труда, Вооруженных сил и правоохранительных  органов  на  реализацию проекта   «Живи и  помни» получила из районного бюджета  740 000  руб. Большинство мероприятий было направлено на празднование  70- летия  Победы ВОВ. В рамках этого проекта  был проведен конкурс  «Играй  гармонь, звени частушка» на тему  Великой  Отечественной  войны. Районный конкурс  творческих  проектов  среди  учащихся  «Наследники Победы –ветеранам  Иркутского  района» .  Создан  в/ фильм «Живая  память»- фильм   передан  в каждую  школу и библиотеки района. Издан  сборник   рассказов  о ветеранах  «Ваш  подвиг  в сердце сохраним». Продолжен курс  на   активное  долголетие   пенсионеров. Благодаря финансированию, удалось провести  две летних и две зимних спартакиады среди пожилых людей, конкурсы на лучшую группу здоровья. Конкурс  «Лучшее ветеранское подворье». Сегодня в каждом муниципальном образовании активно работают группы здоровья, где занимаются пенсионеры. Спортивная работа с ветеранами улучшилась. Итогом ее оценки стало получение диплома Областного совета ветеранов и 2- е место в области по спортивной работе среди пожилых людей. Пенсионеры   успешно участвуют  в  областных  и  всероссийских  спартакиадах, где  занимают  лидирующие  места.                                                                                                                                                                                                                                                                                                                                                                                                      Целый комплекс мероприятий проведен по патриотическому воспитанию. Рукописные книги памяти, проведение  «Дня памяти и скорби», активизация деятельности клубов по патриотическому воспитанию в каждом поселении. В результате 2  место в области на конкурсе,  посвященном юбилею Победы «Растим патриотов России».
   Все мероприятия, направленные на оздоровление, позволили активизировать пожилых людей. Территория Иркутского района – территория долгожителей. В 2015 г. отметили свой день рождения 90 лет и старше   -  96  человек. Все они получили поздравления от Мэра и совета ветеранов (открытку и подарок). Самым  пожилым юбилярам  была  вручена  медаль  «Долгожитель   Иркутского района.  Все это   - в рамках финансирования по проекту.</t>
  </si>
  <si>
    <t xml:space="preserve"> - Общественная  организация «Адаптационно-педагогический центр «Надежда» получила из районного  бюджета  140 тыс. руб. на реализацию проекта «Надежда как  дом, где оживают сердца» . Это позволило  улучшить  коррекционную работу с детьми – инвалидами, обеспечив, кроме занятий по развитию речи и уроков ручного труда, также профессиональную психодиагностику, организовать работу дефектолога и психолога.  Дети Центра «Надежда» впервые  в 2015 г. смогли  посещать школу. В  Уриковской  СОШ был открыт специальный  класс для  детей - инвалидов с глубокой умственной отсталостью. 
Благодаря  финансированию проекта было проведено интеграционное мероприятие   «Дружба не делится».  Дети Центра  принимали  участие в областных и районных выставках творчества  инвалидов . в мероприятиях, посвященных  «Дню защиты детей».
-Общественная организация «Иркутская районная организация ВОИ» получила из районного бюджета 140 тыс. руб. на  реализацию проекта «В дела  ты добрые  вложи, все лучшее своей  души». Благодаря финансовой поддержке  был проведен  конкурс  «Ваша светлость»  среди  женщин  с ограниченными возможностями. Изготовлена  брошюра о жизни инвалидов в Иркутском  районе. Последнее время  значительно активизировалась   деятельность этой общественной организации. Люди с ограниченными возможностями смогли принять участие в районной выставке «И невозможное  - возможно». Победители районного конкурса продемонстрировали свои лучшие работы в области. Кроме этого, были проведены мастер – классы и семинары по работе с инвалидами. 
-Общественная организация «Иркутский районный совет женщин» получила из бюджета 140 тыс. руб.  на реализацию  проекта  «Здоровый  образ  жизни семьи  - залог  здоровья  ребенка» . В  рамках проекта  проводился  районный   конкурс  «Мой папа – лучший друг». Конкурс  2015 г.  показал,  что   активность   отцов  заметно  повысилась. В конкурсе принимали  участие  более  качественные  семьи, с  добрыми  традициями. Гораздо больше семей принимали участие  и  в районном конкурсе «Почетная семья Иркутского района». Становится доброй традицией проведение Дня матери  в поселениях.  На  День  защиты  дети  из     малообеспеченных  семей  смогли  побывать в кукольном   театре.  Был  проведен конкурс на лучшее новогоднее оформление сельской усадьбы «Всей семьей украсим двор». По итогам  конкурса  семья – победитель  получила призы.
- Общественная  организация «Военно- спортивный  клуб  «Медведь» получила  из бюджета 150 тыс. руб. на реализацию  проекта  «Патриотическое и спортивное  воспитание  подрастающего  поколения в Иркутском  районе с использованием  МПК -70- мобильного  патриотического  комплекса ( класса)» к 70-летию   Великой  Победы ВОВ. «Военно-спортивный клуб «Медведь» как учреждение дополнительного образования детей расширяет социокультурное пространство самореализации детей. Посредством организации нестандартных процессов жизнедеятельности он обеспечивает для каждого ребёнка ситуацию успеха и привлекает новые возможности для его дальнейшего духовного, патриотического и физического развития. Секцию Армейского рукопашного боя ведет тренер-преподаватель высшей категории. В течение нескольких лет спортивные результаты  секции стабильны. Это призовые места на Областных, Российских и Международных соревнованиях. Имея автобус ПАЗ,  клуб  стал  более  мобильным  и в течение одного месяца стали выполнять 3-4 целевые поездки на территории муниципальных образований. Благодаря  финансированию  удалось  доукомплектовать  мобильный передвижной комплекс.</t>
  </si>
  <si>
    <t>В результате  реализации проекта  увеличилось  количество детей, подростков и молодежи района,  привлеченных к  военно-патриотическим мероприятиям, в том числе  к занятиям  военно-прикладными видами спорта, привлечено  внимание общественности, семьи, молодёжи к проблеме патриотического воспитания. Возрождаются  традиции  проведения военно-спортивных игр, повышается  пропаганда здорового образа жизни среди детей, подростков и молодежи. 
- Общественная  организация    «Местная  бурятская  национально-культурная  автономия» получила из бюджета 60 тыс. руб.  на  реализацию проекта  «Сохраняя  прошлое – создаёшь будущее». Благодаря  финансовой поддержке,   выпущена   брошюра «Традиции  Голоустненских  бурят». Изготовлены  диски с записями  бурятских  национальных  песен. Брошюра и  диски   вручены   членам  автономии,   переданы  в бурятские  центры, библиотеки, музеи, школы. Реализация  проекта  способствует  возрождению  традиций и обрядов  бурятского народа,  развитию национальных  видов спорта
 В четвертом квартале была проведена конференция  общественных организаций по итогам работы  2015 г.  На  ее  проведение было выделено финансирование в размере  70 тыс. руб. (на  изготовление  памятных  знаков  «Активный  общественник   Иркутского района» для поощрения активистов  и обед участников). В работе конференции приняли участие  190 человек.    
В целом в рамках  подпрограммы из районного бюджета на оказание финансовой поддержки деятельности  СО НКО Иркутского районного муниципального образования было выделено  1440 тыс.  руб., что составило  95%, из них на оказание финансовой поддержки деятельности СО НКО – 1370 тыс. рублей.                             Руководители районных общественных организаций принимают участие в областных семинарах и конференциях.
В целом  в реализации Программы  принимают  участие   30 000  жителей  разных  возрастных  категорий. Подпрограмма «Поддержка социально ориентированных некоммерческих организаций в Иркутском районном муниципальном образовании на 2014-2017 годы»   была представлена на областной конкурс   и заняла   четвертое  место  в области среди аналогичных программ.</t>
  </si>
  <si>
    <t>Информация отсутствует, в связи с принятием закона Иркутской области от 02.11.2015 N 96-ОЗ "О закреплении за сельскими поселениями Иркутской области вопросов местного значения" ст.14 Федерального закона от 06.10.2003 N 131-ФЗ "Об общих принципах организации местного самоуправления в Российской Федерации"</t>
  </si>
  <si>
    <t>Объем средств местного бюджета, расходуемый через программно-целевой метод (объем средств, расходуемый в рамках муниципальных программ, ведомственных программ)</t>
  </si>
  <si>
    <t>В  2016  году Иркутский район участвует в реализации областного  пилотного  проекта  по  созданию  Общественной  палаты  Иркутского  района. В 1 половине 2016 года на заседании районной Думы будет расссмотрен вопрос о создании Общественной палаты Иркутского района.</t>
  </si>
</sst>
</file>

<file path=xl/styles.xml><?xml version="1.0" encoding="utf-8"?>
<styleSheet xmlns="http://schemas.openxmlformats.org/spreadsheetml/2006/main">
  <numFmts count="3">
    <numFmt numFmtId="43" formatCode="_-* #,##0.00_р_._-;\-* #,##0.00_р_._-;_-* &quot;-&quot;??_р_._-;_-@_-"/>
    <numFmt numFmtId="164" formatCode="#,##0.0"/>
    <numFmt numFmtId="165" formatCode="0.0"/>
  </numFmts>
  <fonts count="17">
    <font>
      <sz val="11"/>
      <color theme="1"/>
      <name val="Calibri"/>
      <family val="2"/>
      <charset val="204"/>
      <scheme val="minor"/>
    </font>
    <font>
      <sz val="10"/>
      <name val="Arial"/>
      <family val="2"/>
      <charset val="204"/>
    </font>
    <font>
      <sz val="11"/>
      <color theme="1"/>
      <name val="Times New Roman"/>
      <family val="1"/>
      <charset val="204"/>
    </font>
    <font>
      <sz val="10"/>
      <name val="Times New Roman"/>
      <family val="1"/>
      <charset val="204"/>
    </font>
    <font>
      <b/>
      <sz val="10"/>
      <name val="Times New Roman"/>
      <family val="1"/>
      <charset val="204"/>
    </font>
    <font>
      <b/>
      <sz val="11"/>
      <color theme="1"/>
      <name val="Times New Roman"/>
      <family val="1"/>
      <charset val="204"/>
    </font>
    <font>
      <sz val="12"/>
      <color theme="1"/>
      <name val="Times New Roman"/>
      <family val="1"/>
      <charset val="204"/>
    </font>
    <font>
      <sz val="12"/>
      <name val="Times New Roman"/>
      <family val="1"/>
      <charset val="204"/>
    </font>
    <font>
      <sz val="11"/>
      <name val="Times New Roman"/>
      <family val="1"/>
      <charset val="204"/>
    </font>
    <font>
      <sz val="10"/>
      <color rgb="FFFF0000"/>
      <name val="Times New Roman"/>
      <family val="1"/>
      <charset val="204"/>
    </font>
    <font>
      <sz val="11"/>
      <color rgb="FFFF0000"/>
      <name val="Times New Roman"/>
      <family val="1"/>
      <charset val="204"/>
    </font>
    <font>
      <sz val="10"/>
      <color rgb="FF000000"/>
      <name val="Times New Roman"/>
      <family val="1"/>
      <charset val="204"/>
    </font>
    <font>
      <sz val="10"/>
      <color theme="1"/>
      <name val="Times New Roman"/>
      <family val="1"/>
      <charset val="204"/>
    </font>
    <font>
      <sz val="11"/>
      <color theme="1"/>
      <name val="Calibri"/>
      <family val="2"/>
      <charset val="204"/>
      <scheme val="minor"/>
    </font>
    <font>
      <sz val="14"/>
      <color theme="1"/>
      <name val="Times New Roman"/>
      <family val="1"/>
      <charset val="204"/>
    </font>
    <font>
      <sz val="8"/>
      <name val="Times New Roman"/>
      <family val="1"/>
      <charset val="204"/>
    </font>
    <font>
      <sz val="11"/>
      <color theme="1"/>
      <name val="Calibri"/>
      <family val="2"/>
      <charset val="204"/>
    </font>
  </fonts>
  <fills count="4">
    <fill>
      <patternFill patternType="none"/>
    </fill>
    <fill>
      <patternFill patternType="gray125"/>
    </fill>
    <fill>
      <patternFill patternType="solid">
        <fgColor indexed="47"/>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3">
    <xf numFmtId="0" fontId="0" fillId="0" borderId="0"/>
    <xf numFmtId="0" fontId="1" fillId="0" borderId="0"/>
    <xf numFmtId="43" fontId="13" fillId="0" borderId="0" applyFont="0" applyFill="0" applyBorder="0" applyAlignment="0" applyProtection="0"/>
  </cellStyleXfs>
  <cellXfs count="89">
    <xf numFmtId="0" fontId="0" fillId="0" borderId="0" xfId="0"/>
    <xf numFmtId="0" fontId="2" fillId="0" borderId="0" xfId="0" applyFont="1" applyAlignment="1">
      <alignment vertical="center"/>
    </xf>
    <xf numFmtId="0" fontId="3" fillId="0" borderId="0" xfId="1" applyFont="1" applyBorder="1" applyAlignment="1">
      <alignment vertical="center"/>
    </xf>
    <xf numFmtId="0" fontId="3" fillId="0" borderId="1" xfId="1" applyFont="1" applyBorder="1" applyAlignment="1">
      <alignment horizontal="center" vertical="center"/>
    </xf>
    <xf numFmtId="0" fontId="3" fillId="0" borderId="1" xfId="1" applyFont="1" applyBorder="1" applyAlignment="1">
      <alignment vertical="center"/>
    </xf>
    <xf numFmtId="0" fontId="3" fillId="0" borderId="1" xfId="1" applyFont="1" applyFill="1" applyBorder="1" applyAlignment="1">
      <alignment horizontal="left" vertical="center" wrapText="1"/>
    </xf>
    <xf numFmtId="0" fontId="3" fillId="0" borderId="1" xfId="1" applyFont="1" applyFill="1" applyBorder="1" applyAlignment="1">
      <alignment horizontal="center" vertical="center"/>
    </xf>
    <xf numFmtId="0" fontId="2" fillId="0" borderId="2" xfId="0" applyFont="1" applyBorder="1" applyAlignment="1">
      <alignment horizontal="right" vertical="center" wrapText="1"/>
    </xf>
    <xf numFmtId="0" fontId="2" fillId="0" borderId="2" xfId="0" applyFont="1" applyBorder="1" applyAlignment="1">
      <alignment horizontal="right" vertical="center"/>
    </xf>
    <xf numFmtId="0" fontId="2" fillId="0" borderId="0" xfId="0" applyFont="1" applyAlignment="1">
      <alignment horizontal="left" vertical="center" wrapText="1"/>
    </xf>
    <xf numFmtId="0" fontId="6" fillId="0" borderId="0" xfId="0" applyFont="1" applyAlignment="1">
      <alignment vertical="center" wrapText="1"/>
    </xf>
    <xf numFmtId="0" fontId="4"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Font="1" applyFill="1" applyBorder="1" applyAlignment="1">
      <alignment vertical="center"/>
    </xf>
    <xf numFmtId="0" fontId="8"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8"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10" fillId="0" borderId="0" xfId="0" applyFont="1" applyFill="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2" fillId="0" borderId="0" xfId="0" applyFont="1" applyBorder="1" applyAlignment="1">
      <alignment horizontal="right" vertical="center" wrapText="1"/>
    </xf>
    <xf numFmtId="0" fontId="3" fillId="0" borderId="1" xfId="1" applyFont="1" applyFill="1" applyBorder="1" applyAlignment="1">
      <alignment vertical="center" wrapText="1"/>
    </xf>
    <xf numFmtId="3" fontId="3" fillId="0" borderId="1" xfId="1" applyNumberFormat="1" applyFont="1" applyFill="1" applyBorder="1" applyAlignment="1">
      <alignment horizontal="center" vertical="center" wrapText="1"/>
    </xf>
    <xf numFmtId="3" fontId="3" fillId="0" borderId="4" xfId="1" applyNumberFormat="1" applyFont="1" applyFill="1" applyBorder="1" applyAlignment="1">
      <alignment horizontal="center" vertical="center" wrapText="1"/>
    </xf>
    <xf numFmtId="0" fontId="3" fillId="0" borderId="1" xfId="1" applyFont="1" applyFill="1" applyBorder="1" applyAlignment="1">
      <alignment horizontal="left" vertical="top" wrapText="1"/>
    </xf>
    <xf numFmtId="164" fontId="3" fillId="0" borderId="1" xfId="1" applyNumberFormat="1" applyFont="1" applyFill="1" applyBorder="1" applyAlignment="1">
      <alignment horizontal="center" vertical="center" wrapText="1"/>
    </xf>
    <xf numFmtId="2" fontId="3" fillId="0" borderId="1" xfId="1" applyNumberFormat="1" applyFont="1" applyFill="1" applyBorder="1" applyAlignment="1">
      <alignment horizontal="center" vertical="center"/>
    </xf>
    <xf numFmtId="0" fontId="3" fillId="0" borderId="1" xfId="1" applyNumberFormat="1" applyFont="1" applyFill="1" applyBorder="1" applyAlignment="1">
      <alignment vertical="center" wrapText="1"/>
    </xf>
    <xf numFmtId="164" fontId="3" fillId="0" borderId="1" xfId="1" applyNumberFormat="1" applyFont="1" applyFill="1" applyBorder="1" applyAlignment="1" applyProtection="1">
      <alignment horizontal="center" vertical="center" wrapText="1"/>
      <protection locked="0"/>
    </xf>
    <xf numFmtId="164" fontId="3" fillId="0" borderId="1" xfId="1" applyNumberFormat="1" applyFont="1" applyFill="1" applyBorder="1" applyAlignment="1">
      <alignment horizontal="center" vertical="center"/>
    </xf>
    <xf numFmtId="3" fontId="3" fillId="0" borderId="1" xfId="1" applyNumberFormat="1" applyFont="1" applyFill="1" applyBorder="1" applyAlignment="1">
      <alignment horizontal="center" vertical="center"/>
    </xf>
    <xf numFmtId="0" fontId="11" fillId="0" borderId="9" xfId="0" applyFont="1" applyFill="1" applyBorder="1" applyAlignment="1">
      <alignment vertical="center" wrapText="1"/>
    </xf>
    <xf numFmtId="0" fontId="6" fillId="0" borderId="9" xfId="0" applyFont="1" applyFill="1" applyBorder="1" applyAlignment="1">
      <alignment vertical="center" wrapText="1"/>
    </xf>
    <xf numFmtId="0" fontId="3" fillId="0" borderId="7" xfId="1" applyFont="1" applyFill="1" applyBorder="1" applyAlignment="1">
      <alignment horizontal="center" vertical="center" wrapText="1"/>
    </xf>
    <xf numFmtId="0" fontId="3" fillId="0" borderId="7" xfId="1" applyFont="1" applyFill="1" applyBorder="1" applyAlignment="1">
      <alignment horizontal="left" vertical="center" wrapText="1"/>
    </xf>
    <xf numFmtId="0" fontId="3" fillId="0" borderId="7" xfId="1" applyFont="1" applyFill="1" applyBorder="1" applyAlignment="1">
      <alignment horizontal="center" vertical="center"/>
    </xf>
    <xf numFmtId="4" fontId="3" fillId="0" borderId="7" xfId="1" applyNumberFormat="1" applyFont="1" applyFill="1" applyBorder="1" applyAlignment="1">
      <alignment horizontal="center" vertical="center"/>
    </xf>
    <xf numFmtId="0" fontId="15" fillId="0" borderId="7" xfId="1" applyFont="1" applyFill="1" applyBorder="1" applyAlignment="1">
      <alignment vertical="center" wrapText="1"/>
    </xf>
    <xf numFmtId="0" fontId="3" fillId="0" borderId="10" xfId="1" applyFont="1" applyFill="1" applyBorder="1" applyAlignment="1">
      <alignment horizontal="center" vertical="center" wrapText="1"/>
    </xf>
    <xf numFmtId="0" fontId="3" fillId="0" borderId="10" xfId="1" applyFont="1" applyFill="1" applyBorder="1" applyAlignment="1">
      <alignment horizontal="left" vertical="center"/>
    </xf>
    <xf numFmtId="0" fontId="3" fillId="0" borderId="10" xfId="1" applyFont="1" applyFill="1" applyBorder="1" applyAlignment="1">
      <alignment horizontal="center" vertical="center"/>
    </xf>
    <xf numFmtId="0" fontId="2" fillId="0" borderId="10" xfId="0" applyFont="1" applyFill="1" applyBorder="1" applyAlignment="1">
      <alignment horizontal="center" vertical="center"/>
    </xf>
    <xf numFmtId="0" fontId="15" fillId="0" borderId="10" xfId="1" applyFont="1" applyFill="1" applyBorder="1" applyAlignment="1">
      <alignment vertical="center" wrapText="1"/>
    </xf>
    <xf numFmtId="0" fontId="3" fillId="0" borderId="8" xfId="1" applyFont="1" applyFill="1" applyBorder="1" applyAlignment="1">
      <alignment horizontal="center" vertical="center" wrapText="1"/>
    </xf>
    <xf numFmtId="0" fontId="0" fillId="0" borderId="8" xfId="0" applyFill="1" applyBorder="1" applyAlignment="1">
      <alignment horizontal="left" vertical="center"/>
    </xf>
    <xf numFmtId="0" fontId="3" fillId="0" borderId="8" xfId="1" applyFont="1" applyFill="1" applyBorder="1" applyAlignment="1">
      <alignment horizontal="center" vertical="center"/>
    </xf>
    <xf numFmtId="4" fontId="3" fillId="0" borderId="8" xfId="1" applyNumberFormat="1" applyFont="1" applyFill="1" applyBorder="1" applyAlignment="1">
      <alignment horizontal="center" vertical="center"/>
    </xf>
    <xf numFmtId="0" fontId="15" fillId="0" borderId="8" xfId="1" applyFont="1" applyFill="1" applyBorder="1" applyAlignment="1">
      <alignment vertical="center" wrapText="1"/>
    </xf>
    <xf numFmtId="4" fontId="3" fillId="0" borderId="4" xfId="1" applyNumberFormat="1" applyFont="1" applyFill="1" applyBorder="1" applyAlignment="1">
      <alignment horizontal="center" vertical="center" wrapText="1"/>
    </xf>
    <xf numFmtId="4" fontId="3" fillId="0" borderId="5" xfId="1" applyNumberFormat="1" applyFont="1" applyFill="1" applyBorder="1" applyAlignment="1">
      <alignment horizontal="center" vertical="center" wrapText="1"/>
    </xf>
    <xf numFmtId="4" fontId="3" fillId="0" borderId="6" xfId="1" applyNumberFormat="1" applyFont="1" applyFill="1" applyBorder="1" applyAlignment="1">
      <alignment horizontal="center" vertical="center" wrapText="1"/>
    </xf>
    <xf numFmtId="164" fontId="3" fillId="0" borderId="4" xfId="1" applyNumberFormat="1" applyFont="1" applyFill="1" applyBorder="1" applyAlignment="1">
      <alignment horizontal="center" vertical="center" wrapText="1"/>
    </xf>
    <xf numFmtId="164" fontId="3" fillId="0" borderId="6" xfId="1" applyNumberFormat="1" applyFont="1" applyFill="1" applyBorder="1" applyAlignment="1">
      <alignment horizontal="center" vertical="center" wrapText="1"/>
    </xf>
    <xf numFmtId="4" fontId="3" fillId="0" borderId="4" xfId="0" applyNumberFormat="1"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6" xfId="1" applyFont="1" applyFill="1" applyBorder="1" applyAlignment="1">
      <alignment horizontal="center" vertical="center"/>
    </xf>
    <xf numFmtId="0" fontId="0" fillId="0" borderId="5" xfId="0" applyFill="1" applyBorder="1" applyAlignment="1">
      <alignment vertical="center" wrapText="1"/>
    </xf>
    <xf numFmtId="0" fontId="0" fillId="0" borderId="6" xfId="0" applyFill="1" applyBorder="1" applyAlignment="1">
      <alignment vertical="center" wrapText="1"/>
    </xf>
    <xf numFmtId="0" fontId="3" fillId="0" borderId="7" xfId="1" applyFont="1" applyFill="1" applyBorder="1" applyAlignment="1">
      <alignment vertical="center" wrapText="1"/>
    </xf>
    <xf numFmtId="0" fontId="0" fillId="0" borderId="8" xfId="0" applyFill="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0" xfId="0" applyFont="1" applyAlignment="1">
      <alignment horizontal="right"/>
    </xf>
    <xf numFmtId="0" fontId="6" fillId="0" borderId="0" xfId="0" applyFont="1" applyAlignment="1">
      <alignment horizontal="left" wrapText="1"/>
    </xf>
    <xf numFmtId="0" fontId="6" fillId="0" borderId="0" xfId="0" applyFont="1" applyAlignment="1">
      <alignment horizontal="left"/>
    </xf>
    <xf numFmtId="0" fontId="7" fillId="0" borderId="0" xfId="0" applyFont="1" applyAlignment="1">
      <alignment horizontal="center" vertical="center" wrapText="1"/>
    </xf>
    <xf numFmtId="0" fontId="7" fillId="0" borderId="0" xfId="0" applyFont="1" applyAlignment="1">
      <alignment horizontal="left" vertical="center" wrapText="1"/>
    </xf>
    <xf numFmtId="0" fontId="4" fillId="0" borderId="1" xfId="0" applyFont="1" applyBorder="1" applyAlignment="1">
      <alignment horizontal="center" vertical="center" wrapText="1"/>
    </xf>
    <xf numFmtId="3" fontId="3" fillId="0" borderId="4" xfId="1" applyNumberFormat="1" applyFont="1" applyFill="1" applyBorder="1" applyAlignment="1">
      <alignment horizontal="center" vertical="center" wrapText="1"/>
    </xf>
    <xf numFmtId="0" fontId="0" fillId="0" borderId="6" xfId="0" applyFill="1" applyBorder="1" applyAlignment="1">
      <alignment vertical="center"/>
    </xf>
    <xf numFmtId="165" fontId="14" fillId="0" borderId="0" xfId="2" applyNumberFormat="1" applyFont="1" applyFill="1" applyAlignment="1">
      <alignment horizontal="right" vertical="center" wrapText="1"/>
    </xf>
    <xf numFmtId="0" fontId="5" fillId="0" borderId="0" xfId="0" applyFont="1" applyAlignment="1">
      <alignment horizontal="left" vertical="center"/>
    </xf>
    <xf numFmtId="0" fontId="2" fillId="0" borderId="3" xfId="0" applyFont="1" applyBorder="1" applyAlignment="1">
      <alignment horizontal="center" vertical="center"/>
    </xf>
    <xf numFmtId="165" fontId="2" fillId="0" borderId="0" xfId="2" applyNumberFormat="1" applyFont="1" applyFill="1" applyAlignment="1">
      <alignment horizontal="right" vertical="center" wrapText="1"/>
    </xf>
    <xf numFmtId="0" fontId="3" fillId="3" borderId="1" xfId="1" applyFont="1" applyFill="1" applyBorder="1" applyAlignment="1" applyProtection="1">
      <alignment horizontal="center" vertical="center" wrapText="1"/>
      <protection locked="0"/>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3">
    <cellStyle name="Обычный" xfId="0" builtinId="0"/>
    <cellStyle name="Обычный 2" xfId="1"/>
    <cellStyle name="Финансовый" xfId="2" builtin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86"/>
  <sheetViews>
    <sheetView tabSelected="1" zoomScaleNormal="100" zoomScaleSheetLayoutView="90" workbookViewId="0">
      <pane xSplit="9" ySplit="7" topLeftCell="J74" activePane="bottomRight" state="frozen"/>
      <selection pane="topRight" activeCell="J1" sqref="J1"/>
      <selection pane="bottomLeft" activeCell="A8" sqref="A8"/>
      <selection pane="bottomRight" activeCell="A78" sqref="A78:J78"/>
    </sheetView>
  </sheetViews>
  <sheetFormatPr defaultColWidth="8.85546875" defaultRowHeight="15"/>
  <cols>
    <col min="1" max="1" width="4.7109375" style="1" customWidth="1"/>
    <col min="2" max="2" width="35.7109375" style="19" customWidth="1"/>
    <col min="3" max="3" width="11.140625" style="1" customWidth="1"/>
    <col min="4" max="4" width="9.28515625" style="1" customWidth="1"/>
    <col min="5" max="5" width="9" style="1" customWidth="1"/>
    <col min="6" max="6" width="8.5703125" style="1" customWidth="1"/>
    <col min="7" max="7" width="8.85546875" style="1" customWidth="1"/>
    <col min="8" max="8" width="8.28515625" style="1" customWidth="1"/>
    <col min="9" max="9" width="7.5703125" style="1" customWidth="1"/>
    <col min="10" max="10" width="116.85546875" style="1" customWidth="1"/>
    <col min="11" max="11" width="8.85546875" style="1" hidden="1" customWidth="1"/>
    <col min="12" max="16384" width="8.85546875" style="1"/>
  </cols>
  <sheetData>
    <row r="1" spans="1:10" ht="45" customHeight="1">
      <c r="A1" s="80"/>
      <c r="B1" s="80"/>
      <c r="C1" s="80"/>
      <c r="D1" s="80"/>
      <c r="E1" s="80"/>
      <c r="F1" s="83" t="s">
        <v>167</v>
      </c>
      <c r="G1" s="83"/>
      <c r="H1" s="83"/>
      <c r="I1" s="83"/>
      <c r="J1" s="83"/>
    </row>
    <row r="2" spans="1:10" ht="51" customHeight="1">
      <c r="F2" s="7"/>
      <c r="G2" s="8"/>
      <c r="H2" s="8"/>
      <c r="I2" s="8"/>
      <c r="J2" s="25" t="s">
        <v>159</v>
      </c>
    </row>
    <row r="3" spans="1:10" ht="48.75" customHeight="1">
      <c r="A3" s="85" t="s">
        <v>166</v>
      </c>
      <c r="B3" s="86"/>
      <c r="C3" s="86"/>
      <c r="D3" s="86"/>
      <c r="E3" s="86"/>
      <c r="F3" s="86"/>
      <c r="G3" s="86"/>
      <c r="H3" s="86"/>
      <c r="I3" s="86"/>
      <c r="J3" s="87"/>
    </row>
    <row r="4" spans="1:10" s="2" customFormat="1" ht="20.25" customHeight="1">
      <c r="A4" s="77" t="s">
        <v>9</v>
      </c>
      <c r="B4" s="88" t="s">
        <v>54</v>
      </c>
      <c r="C4" s="77" t="s">
        <v>10</v>
      </c>
      <c r="D4" s="69" t="s">
        <v>11</v>
      </c>
      <c r="E4" s="70"/>
      <c r="F4" s="70"/>
      <c r="G4" s="70"/>
      <c r="H4" s="70"/>
      <c r="I4" s="71"/>
      <c r="J4" s="77" t="s">
        <v>12</v>
      </c>
    </row>
    <row r="5" spans="1:10" s="2" customFormat="1" ht="41.25" customHeight="1">
      <c r="A5" s="77"/>
      <c r="B5" s="88"/>
      <c r="C5" s="77"/>
      <c r="D5" s="11">
        <v>2013</v>
      </c>
      <c r="E5" s="11">
        <v>2014</v>
      </c>
      <c r="F5" s="11">
        <v>2015</v>
      </c>
      <c r="G5" s="21">
        <v>2016</v>
      </c>
      <c r="H5" s="21">
        <v>2017</v>
      </c>
      <c r="I5" s="21">
        <v>2018</v>
      </c>
      <c r="J5" s="77"/>
    </row>
    <row r="6" spans="1:10" ht="21" customHeight="1">
      <c r="A6" s="62" t="s">
        <v>16</v>
      </c>
      <c r="B6" s="63"/>
      <c r="C6" s="63"/>
      <c r="D6" s="63"/>
      <c r="E6" s="63"/>
      <c r="F6" s="63"/>
      <c r="G6" s="63"/>
      <c r="H6" s="63"/>
      <c r="I6" s="63"/>
      <c r="J6" s="64"/>
    </row>
    <row r="7" spans="1:10" ht="59.25" customHeight="1">
      <c r="A7" s="6" t="s">
        <v>17</v>
      </c>
      <c r="B7" s="5" t="s">
        <v>121</v>
      </c>
      <c r="C7" s="12" t="s">
        <v>1</v>
      </c>
      <c r="D7" s="13" t="s">
        <v>148</v>
      </c>
      <c r="E7" s="13" t="s">
        <v>148</v>
      </c>
      <c r="F7" s="13" t="s">
        <v>148</v>
      </c>
      <c r="G7" s="13" t="s">
        <v>148</v>
      </c>
      <c r="H7" s="78" t="s">
        <v>160</v>
      </c>
      <c r="I7" s="79"/>
      <c r="J7" s="26" t="s">
        <v>163</v>
      </c>
    </row>
    <row r="8" spans="1:10" ht="40.5" customHeight="1">
      <c r="A8" s="6" t="s">
        <v>18</v>
      </c>
      <c r="B8" s="5" t="s">
        <v>31</v>
      </c>
      <c r="C8" s="12" t="s">
        <v>32</v>
      </c>
      <c r="D8" s="27">
        <v>1</v>
      </c>
      <c r="E8" s="27">
        <v>1</v>
      </c>
      <c r="F8" s="27">
        <v>3</v>
      </c>
      <c r="G8" s="27">
        <v>4</v>
      </c>
      <c r="H8" s="78" t="s">
        <v>160</v>
      </c>
      <c r="I8" s="79"/>
      <c r="J8" s="26" t="s">
        <v>164</v>
      </c>
    </row>
    <row r="9" spans="1:10" ht="53.25" customHeight="1">
      <c r="A9" s="6" t="s">
        <v>19</v>
      </c>
      <c r="B9" s="5" t="s">
        <v>33</v>
      </c>
      <c r="C9" s="12" t="s">
        <v>32</v>
      </c>
      <c r="D9" s="27">
        <v>4</v>
      </c>
      <c r="E9" s="27">
        <v>4</v>
      </c>
      <c r="F9" s="27">
        <v>3</v>
      </c>
      <c r="G9" s="28">
        <v>2</v>
      </c>
      <c r="H9" s="78" t="s">
        <v>160</v>
      </c>
      <c r="I9" s="79"/>
      <c r="J9" s="29" t="s">
        <v>165</v>
      </c>
    </row>
    <row r="10" spans="1:10" ht="105" customHeight="1">
      <c r="A10" s="6" t="s">
        <v>20</v>
      </c>
      <c r="B10" s="5" t="s">
        <v>77</v>
      </c>
      <c r="C10" s="12" t="s">
        <v>41</v>
      </c>
      <c r="D10" s="30">
        <v>0.4</v>
      </c>
      <c r="E10" s="30">
        <v>0.3</v>
      </c>
      <c r="F10" s="30">
        <v>0.3</v>
      </c>
      <c r="G10" s="13">
        <v>0.98</v>
      </c>
      <c r="H10" s="78" t="s">
        <v>160</v>
      </c>
      <c r="I10" s="79"/>
      <c r="J10" s="14"/>
    </row>
    <row r="11" spans="1:10" ht="27.75" customHeight="1">
      <c r="A11" s="6" t="s">
        <v>141</v>
      </c>
      <c r="B11" s="5" t="s">
        <v>142</v>
      </c>
      <c r="C11" s="12" t="s">
        <v>6</v>
      </c>
      <c r="D11" s="13">
        <f>4168242/99540</f>
        <v>41.875045207956603</v>
      </c>
      <c r="E11" s="13">
        <f>5178500/105033</f>
        <v>49.303552216922299</v>
      </c>
      <c r="F11" s="13">
        <f>5832700/109560</f>
        <v>53.237495436290615</v>
      </c>
      <c r="G11" s="13">
        <f>6310900/114521</f>
        <v>55.106923620995275</v>
      </c>
      <c r="H11" s="13">
        <f>6909900/119445</f>
        <v>57.850056511365061</v>
      </c>
      <c r="I11" s="31">
        <f>7523800/124581</f>
        <v>60.392836788916448</v>
      </c>
      <c r="J11" s="14"/>
    </row>
    <row r="12" spans="1:10" ht="24.75" customHeight="1">
      <c r="A12" s="62" t="s">
        <v>154</v>
      </c>
      <c r="B12" s="63"/>
      <c r="C12" s="63"/>
      <c r="D12" s="63"/>
      <c r="E12" s="63"/>
      <c r="F12" s="63"/>
      <c r="G12" s="63"/>
      <c r="H12" s="63"/>
      <c r="I12" s="63"/>
      <c r="J12" s="64"/>
    </row>
    <row r="13" spans="1:10" ht="261.75" customHeight="1">
      <c r="A13" s="6" t="s">
        <v>21</v>
      </c>
      <c r="B13" s="5" t="s">
        <v>15</v>
      </c>
      <c r="C13" s="12" t="s">
        <v>1</v>
      </c>
      <c r="D13" s="13" t="s">
        <v>148</v>
      </c>
      <c r="E13" s="13" t="s">
        <v>148</v>
      </c>
      <c r="F13" s="13" t="s">
        <v>148</v>
      </c>
      <c r="G13" s="13" t="s">
        <v>148</v>
      </c>
      <c r="H13" s="13" t="s">
        <v>148</v>
      </c>
      <c r="I13" s="13" t="s">
        <v>148</v>
      </c>
      <c r="J13" s="32" t="s">
        <v>168</v>
      </c>
    </row>
    <row r="14" spans="1:10" ht="43.5" customHeight="1">
      <c r="A14" s="6" t="s">
        <v>55</v>
      </c>
      <c r="B14" s="5" t="s">
        <v>38</v>
      </c>
      <c r="C14" s="12" t="s">
        <v>6</v>
      </c>
      <c r="D14" s="30">
        <v>323553</v>
      </c>
      <c r="E14" s="30">
        <v>331804.79999999999</v>
      </c>
      <c r="F14" s="30">
        <v>302637.3</v>
      </c>
      <c r="G14" s="30">
        <v>306892.40000000002</v>
      </c>
      <c r="H14" s="53" t="s">
        <v>160</v>
      </c>
      <c r="I14" s="55"/>
      <c r="J14" s="32" t="s">
        <v>169</v>
      </c>
    </row>
    <row r="15" spans="1:10" ht="16.5" customHeight="1">
      <c r="A15" s="6" t="s">
        <v>56</v>
      </c>
      <c r="B15" s="5" t="s">
        <v>43</v>
      </c>
      <c r="C15" s="12" t="s">
        <v>41</v>
      </c>
      <c r="D15" s="30">
        <v>113.3</v>
      </c>
      <c r="E15" s="30">
        <f>E14/D14*100</f>
        <v>102.55037041844768</v>
      </c>
      <c r="F15" s="30">
        <f t="shared" ref="F15" si="0">F14/E14*100</f>
        <v>91.209440008101154</v>
      </c>
      <c r="G15" s="30">
        <f>G14/F14*100</f>
        <v>101.40600646384303</v>
      </c>
      <c r="H15" s="13"/>
      <c r="I15" s="14"/>
      <c r="J15" s="14"/>
    </row>
    <row r="16" spans="1:10">
      <c r="A16" s="6" t="s">
        <v>58</v>
      </c>
      <c r="B16" s="5" t="s">
        <v>46</v>
      </c>
      <c r="C16" s="12" t="s">
        <v>6</v>
      </c>
      <c r="D16" s="58" t="s">
        <v>156</v>
      </c>
      <c r="E16" s="59"/>
      <c r="F16" s="59"/>
      <c r="G16" s="59"/>
      <c r="H16" s="59"/>
      <c r="I16" s="60"/>
      <c r="J16" s="14"/>
    </row>
    <row r="17" spans="1:15" ht="27.75" customHeight="1">
      <c r="A17" s="6" t="s">
        <v>59</v>
      </c>
      <c r="B17" s="5" t="s">
        <v>50</v>
      </c>
      <c r="C17" s="12" t="s">
        <v>41</v>
      </c>
      <c r="D17" s="58" t="s">
        <v>156</v>
      </c>
      <c r="E17" s="59"/>
      <c r="F17" s="59"/>
      <c r="G17" s="59"/>
      <c r="H17" s="59"/>
      <c r="I17" s="60"/>
      <c r="J17" s="14"/>
    </row>
    <row r="18" spans="1:15" ht="172.5" customHeight="1">
      <c r="A18" s="6" t="s">
        <v>67</v>
      </c>
      <c r="B18" s="5" t="s">
        <v>7</v>
      </c>
      <c r="C18" s="12" t="s">
        <v>1</v>
      </c>
      <c r="D18" s="13" t="s">
        <v>148</v>
      </c>
      <c r="E18" s="13" t="s">
        <v>148</v>
      </c>
      <c r="F18" s="13" t="s">
        <v>148</v>
      </c>
      <c r="G18" s="13" t="s">
        <v>148</v>
      </c>
      <c r="H18" s="13" t="s">
        <v>148</v>
      </c>
      <c r="I18" s="13" t="s">
        <v>148</v>
      </c>
      <c r="J18" s="32" t="s">
        <v>170</v>
      </c>
    </row>
    <row r="19" spans="1:15" ht="76.5">
      <c r="A19" s="6" t="s">
        <v>68</v>
      </c>
      <c r="B19" s="5" t="s">
        <v>36</v>
      </c>
      <c r="C19" s="12" t="s">
        <v>6</v>
      </c>
      <c r="D19" s="30">
        <v>147183.70000000001</v>
      </c>
      <c r="E19" s="30">
        <v>198422.9</v>
      </c>
      <c r="F19" s="30">
        <v>149718.79999999999</v>
      </c>
      <c r="G19" s="30">
        <v>175240.7</v>
      </c>
      <c r="H19" s="53" t="s">
        <v>160</v>
      </c>
      <c r="I19" s="55"/>
      <c r="J19" s="32" t="s">
        <v>171</v>
      </c>
    </row>
    <row r="20" spans="1:15" ht="28.5" customHeight="1">
      <c r="A20" s="6" t="s">
        <v>69</v>
      </c>
      <c r="B20" s="5" t="s">
        <v>40</v>
      </c>
      <c r="C20" s="12" t="s">
        <v>41</v>
      </c>
      <c r="D20" s="30">
        <v>119.4</v>
      </c>
      <c r="E20" s="30">
        <f>E19/D19*100</f>
        <v>134.81309411300299</v>
      </c>
      <c r="F20" s="30">
        <f t="shared" ref="F20:G20" si="1">F19/E19*100</f>
        <v>75.454395636793933</v>
      </c>
      <c r="G20" s="30">
        <f t="shared" si="1"/>
        <v>117.04655661146097</v>
      </c>
      <c r="H20" s="13"/>
      <c r="I20" s="14"/>
      <c r="J20" s="14"/>
    </row>
    <row r="21" spans="1:15" ht="27.75" customHeight="1">
      <c r="A21" s="6" t="s">
        <v>70</v>
      </c>
      <c r="B21" s="5" t="s">
        <v>44</v>
      </c>
      <c r="C21" s="12" t="s">
        <v>6</v>
      </c>
      <c r="D21" s="33">
        <v>39724.800000000003</v>
      </c>
      <c r="E21" s="33">
        <v>52996.800000000003</v>
      </c>
      <c r="F21" s="53" t="s">
        <v>160</v>
      </c>
      <c r="G21" s="54"/>
      <c r="H21" s="54"/>
      <c r="I21" s="55"/>
      <c r="J21" s="14"/>
    </row>
    <row r="22" spans="1:15" ht="29.25" customHeight="1">
      <c r="A22" s="6" t="s">
        <v>71</v>
      </c>
      <c r="B22" s="5" t="s">
        <v>48</v>
      </c>
      <c r="C22" s="12" t="s">
        <v>41</v>
      </c>
      <c r="D22" s="30">
        <v>106</v>
      </c>
      <c r="E22" s="30">
        <f>E21/D21*100</f>
        <v>133.40985983566941</v>
      </c>
      <c r="F22" s="53" t="s">
        <v>160</v>
      </c>
      <c r="G22" s="54"/>
      <c r="H22" s="54"/>
      <c r="I22" s="55"/>
      <c r="J22" s="14"/>
      <c r="L22" s="22"/>
      <c r="M22" s="19"/>
      <c r="N22" s="23"/>
      <c r="O22" s="24"/>
    </row>
    <row r="23" spans="1:15" ht="191.25" customHeight="1">
      <c r="A23" s="6" t="s">
        <v>60</v>
      </c>
      <c r="B23" s="5" t="s">
        <v>8</v>
      </c>
      <c r="C23" s="12" t="s">
        <v>1</v>
      </c>
      <c r="D23" s="13" t="s">
        <v>148</v>
      </c>
      <c r="E23" s="13" t="s">
        <v>148</v>
      </c>
      <c r="F23" s="13" t="s">
        <v>148</v>
      </c>
      <c r="G23" s="13" t="s">
        <v>148</v>
      </c>
      <c r="H23" s="13" t="s">
        <v>148</v>
      </c>
      <c r="I23" s="13" t="s">
        <v>148</v>
      </c>
      <c r="J23" s="32" t="s">
        <v>172</v>
      </c>
    </row>
    <row r="24" spans="1:15" ht="51.75" customHeight="1">
      <c r="A24" s="6" t="s">
        <v>61</v>
      </c>
      <c r="B24" s="5" t="s">
        <v>39</v>
      </c>
      <c r="C24" s="12" t="s">
        <v>6</v>
      </c>
      <c r="D24" s="30">
        <v>25313.1</v>
      </c>
      <c r="E24" s="30">
        <v>27674.400000000001</v>
      </c>
      <c r="F24" s="30">
        <v>36022.199999999997</v>
      </c>
      <c r="G24" s="30">
        <v>41599.300000000003</v>
      </c>
      <c r="H24" s="56" t="s">
        <v>160</v>
      </c>
      <c r="I24" s="57"/>
      <c r="J24" s="32" t="s">
        <v>173</v>
      </c>
    </row>
    <row r="25" spans="1:15" ht="43.5" customHeight="1">
      <c r="A25" s="6" t="s">
        <v>62</v>
      </c>
      <c r="B25" s="5" t="s">
        <v>52</v>
      </c>
      <c r="C25" s="12" t="s">
        <v>41</v>
      </c>
      <c r="D25" s="30">
        <v>122</v>
      </c>
      <c r="E25" s="30">
        <f>E24/D24*100</f>
        <v>109.32837147563912</v>
      </c>
      <c r="F25" s="30">
        <f t="shared" ref="F25:G25" si="2">F24/E24*100</f>
        <v>130.1643396062787</v>
      </c>
      <c r="G25" s="30">
        <f t="shared" si="2"/>
        <v>115.48239696631524</v>
      </c>
      <c r="H25" s="13"/>
      <c r="I25" s="14"/>
      <c r="J25" s="14"/>
    </row>
    <row r="26" spans="1:15" ht="31.5" customHeight="1">
      <c r="A26" s="6" t="s">
        <v>63</v>
      </c>
      <c r="B26" s="5" t="s">
        <v>47</v>
      </c>
      <c r="C26" s="12" t="s">
        <v>6</v>
      </c>
      <c r="D26" s="30">
        <v>17274.599999999999</v>
      </c>
      <c r="E26" s="30">
        <v>27177.7</v>
      </c>
      <c r="F26" s="53" t="s">
        <v>160</v>
      </c>
      <c r="G26" s="54"/>
      <c r="H26" s="54"/>
      <c r="I26" s="55"/>
      <c r="J26" s="14"/>
    </row>
    <row r="27" spans="1:15" s="18" customFormat="1" ht="36.75" customHeight="1">
      <c r="A27" s="6" t="s">
        <v>64</v>
      </c>
      <c r="B27" s="5" t="s">
        <v>51</v>
      </c>
      <c r="C27" s="12" t="s">
        <v>41</v>
      </c>
      <c r="D27" s="30">
        <v>112</v>
      </c>
      <c r="E27" s="30">
        <f>E26/D26*100</f>
        <v>157.32752133189771</v>
      </c>
      <c r="F27" s="53" t="s">
        <v>160</v>
      </c>
      <c r="G27" s="54"/>
      <c r="H27" s="54"/>
      <c r="I27" s="55"/>
      <c r="J27" s="14"/>
    </row>
    <row r="28" spans="1:15" ht="71.25" customHeight="1">
      <c r="A28" s="6" t="s">
        <v>65</v>
      </c>
      <c r="B28" s="5" t="s">
        <v>57</v>
      </c>
      <c r="C28" s="12" t="s">
        <v>41</v>
      </c>
      <c r="D28" s="13">
        <v>3.73</v>
      </c>
      <c r="E28" s="13">
        <v>4.28</v>
      </c>
      <c r="F28" s="13">
        <v>3.32</v>
      </c>
      <c r="G28" s="30">
        <v>4</v>
      </c>
      <c r="H28" s="30">
        <v>4</v>
      </c>
      <c r="I28" s="34">
        <v>4</v>
      </c>
      <c r="J28" s="14"/>
    </row>
    <row r="29" spans="1:15" ht="165.75" customHeight="1">
      <c r="A29" s="6" t="s">
        <v>66</v>
      </c>
      <c r="B29" s="5" t="s">
        <v>14</v>
      </c>
      <c r="C29" s="12" t="s">
        <v>1</v>
      </c>
      <c r="D29" s="13" t="s">
        <v>148</v>
      </c>
      <c r="E29" s="13" t="s">
        <v>148</v>
      </c>
      <c r="F29" s="13" t="s">
        <v>148</v>
      </c>
      <c r="G29" s="13" t="s">
        <v>148</v>
      </c>
      <c r="H29" s="13" t="s">
        <v>148</v>
      </c>
      <c r="I29" s="13" t="s">
        <v>148</v>
      </c>
      <c r="J29" s="32" t="s">
        <v>161</v>
      </c>
    </row>
    <row r="30" spans="1:15" ht="43.5" customHeight="1">
      <c r="A30" s="6" t="s">
        <v>72</v>
      </c>
      <c r="B30" s="5" t="s">
        <v>37</v>
      </c>
      <c r="C30" s="12" t="s">
        <v>6</v>
      </c>
      <c r="D30" s="30">
        <v>26649.7</v>
      </c>
      <c r="E30" s="30">
        <v>27549.3</v>
      </c>
      <c r="F30" s="30">
        <v>28181.4</v>
      </c>
      <c r="G30" s="30">
        <v>27487</v>
      </c>
      <c r="H30" s="56" t="s">
        <v>160</v>
      </c>
      <c r="I30" s="57"/>
      <c r="J30" s="32" t="s">
        <v>174</v>
      </c>
    </row>
    <row r="31" spans="1:15" ht="28.5" customHeight="1">
      <c r="A31" s="6" t="s">
        <v>73</v>
      </c>
      <c r="B31" s="5" t="s">
        <v>42</v>
      </c>
      <c r="C31" s="12" t="s">
        <v>41</v>
      </c>
      <c r="D31" s="30">
        <v>107.2</v>
      </c>
      <c r="E31" s="30">
        <f>E30/D30*100</f>
        <v>103.37564775588469</v>
      </c>
      <c r="F31" s="30">
        <f t="shared" ref="F31:G31" si="3">F30/E30*100</f>
        <v>102.29443216343066</v>
      </c>
      <c r="G31" s="30">
        <f t="shared" si="3"/>
        <v>97.535963436876798</v>
      </c>
      <c r="H31" s="13"/>
      <c r="I31" s="14"/>
      <c r="J31" s="14"/>
    </row>
    <row r="32" spans="1:15" ht="23.25" customHeight="1">
      <c r="A32" s="6" t="s">
        <v>74</v>
      </c>
      <c r="B32" s="5" t="s">
        <v>45</v>
      </c>
      <c r="C32" s="12" t="s">
        <v>6</v>
      </c>
      <c r="D32" s="30">
        <v>1313.6</v>
      </c>
      <c r="E32" s="30">
        <v>1683.7</v>
      </c>
      <c r="F32" s="53" t="s">
        <v>160</v>
      </c>
      <c r="G32" s="54"/>
      <c r="H32" s="54"/>
      <c r="I32" s="55"/>
      <c r="J32" s="14"/>
    </row>
    <row r="33" spans="1:11" ht="26.25" customHeight="1">
      <c r="A33" s="6" t="s">
        <v>75</v>
      </c>
      <c r="B33" s="5" t="s">
        <v>49</v>
      </c>
      <c r="C33" s="12" t="s">
        <v>41</v>
      </c>
      <c r="D33" s="30">
        <v>80.400000000000006</v>
      </c>
      <c r="E33" s="30">
        <f>E32/D32*100</f>
        <v>128.17448233861145</v>
      </c>
      <c r="F33" s="53" t="s">
        <v>160</v>
      </c>
      <c r="G33" s="54"/>
      <c r="H33" s="54"/>
      <c r="I33" s="55"/>
      <c r="J33" s="14"/>
      <c r="K33" s="17"/>
    </row>
    <row r="34" spans="1:11" s="2" customFormat="1" ht="21" customHeight="1">
      <c r="A34" s="6" t="s">
        <v>76</v>
      </c>
      <c r="B34" s="5" t="s">
        <v>78</v>
      </c>
      <c r="C34" s="12" t="s">
        <v>79</v>
      </c>
      <c r="D34" s="27">
        <v>1464</v>
      </c>
      <c r="E34" s="27">
        <v>1376</v>
      </c>
      <c r="F34" s="27">
        <v>1007</v>
      </c>
      <c r="G34" s="13"/>
      <c r="H34" s="13"/>
      <c r="I34" s="14"/>
      <c r="J34" s="14"/>
    </row>
    <row r="35" spans="1:11" ht="24.75" customHeight="1">
      <c r="A35" s="62" t="s">
        <v>113</v>
      </c>
      <c r="B35" s="63"/>
      <c r="C35" s="63"/>
      <c r="D35" s="63"/>
      <c r="E35" s="63"/>
      <c r="F35" s="63"/>
      <c r="G35" s="63"/>
      <c r="H35" s="63"/>
      <c r="I35" s="63"/>
      <c r="J35" s="64"/>
    </row>
    <row r="36" spans="1:11" s="15" customFormat="1" ht="144.75" customHeight="1">
      <c r="A36" s="6" t="s">
        <v>22</v>
      </c>
      <c r="B36" s="5" t="s">
        <v>119</v>
      </c>
      <c r="C36" s="12" t="s">
        <v>1</v>
      </c>
      <c r="D36" s="13" t="s">
        <v>148</v>
      </c>
      <c r="E36" s="13" t="s">
        <v>148</v>
      </c>
      <c r="F36" s="13" t="s">
        <v>148</v>
      </c>
      <c r="G36" s="13" t="s">
        <v>148</v>
      </c>
      <c r="H36" s="56" t="s">
        <v>160</v>
      </c>
      <c r="I36" s="57"/>
      <c r="J36" s="14"/>
    </row>
    <row r="37" spans="1:11" s="15" customFormat="1" ht="50.25" customHeight="1">
      <c r="A37" s="6" t="s">
        <v>23</v>
      </c>
      <c r="B37" s="5" t="s">
        <v>120</v>
      </c>
      <c r="C37" s="12" t="s">
        <v>1</v>
      </c>
      <c r="D37" s="13" t="s">
        <v>148</v>
      </c>
      <c r="E37" s="13" t="s">
        <v>148</v>
      </c>
      <c r="F37" s="13" t="s">
        <v>148</v>
      </c>
      <c r="G37" s="13" t="s">
        <v>148</v>
      </c>
      <c r="H37" s="56" t="s">
        <v>160</v>
      </c>
      <c r="I37" s="57"/>
      <c r="J37" s="14"/>
    </row>
    <row r="38" spans="1:11" s="15" customFormat="1" ht="125.25" customHeight="1">
      <c r="A38" s="6" t="s">
        <v>114</v>
      </c>
      <c r="B38" s="5" t="s">
        <v>117</v>
      </c>
      <c r="C38" s="12" t="s">
        <v>1</v>
      </c>
      <c r="D38" s="13" t="s">
        <v>148</v>
      </c>
      <c r="E38" s="13" t="s">
        <v>148</v>
      </c>
      <c r="F38" s="13" t="s">
        <v>148</v>
      </c>
      <c r="G38" s="13" t="s">
        <v>148</v>
      </c>
      <c r="H38" s="13" t="s">
        <v>148</v>
      </c>
      <c r="I38" s="6" t="s">
        <v>148</v>
      </c>
      <c r="J38" s="14"/>
    </row>
    <row r="39" spans="1:11" ht="98.25" customHeight="1">
      <c r="A39" s="6" t="s">
        <v>115</v>
      </c>
      <c r="B39" s="5" t="s">
        <v>116</v>
      </c>
      <c r="C39" s="12" t="s">
        <v>1</v>
      </c>
      <c r="D39" s="13" t="s">
        <v>148</v>
      </c>
      <c r="E39" s="13" t="s">
        <v>148</v>
      </c>
      <c r="F39" s="13" t="s">
        <v>148</v>
      </c>
      <c r="G39" s="13" t="s">
        <v>148</v>
      </c>
      <c r="H39" s="13" t="s">
        <v>148</v>
      </c>
      <c r="I39" s="6" t="s">
        <v>148</v>
      </c>
      <c r="J39" s="14"/>
    </row>
    <row r="40" spans="1:11" ht="21.75" customHeight="1">
      <c r="A40" s="84" t="s">
        <v>101</v>
      </c>
      <c r="B40" s="84"/>
      <c r="C40" s="84"/>
      <c r="D40" s="84"/>
      <c r="E40" s="84"/>
      <c r="F40" s="84"/>
      <c r="G40" s="84"/>
      <c r="H40" s="84"/>
      <c r="I40" s="84"/>
      <c r="J40" s="84"/>
    </row>
    <row r="41" spans="1:11" ht="39" customHeight="1">
      <c r="A41" s="6" t="s">
        <v>24</v>
      </c>
      <c r="B41" s="5" t="s">
        <v>4</v>
      </c>
      <c r="C41" s="12" t="s">
        <v>1</v>
      </c>
      <c r="D41" s="13" t="s">
        <v>148</v>
      </c>
      <c r="E41" s="13" t="s">
        <v>148</v>
      </c>
      <c r="F41" s="13" t="s">
        <v>148</v>
      </c>
      <c r="G41" s="13" t="s">
        <v>148</v>
      </c>
      <c r="H41" s="13" t="s">
        <v>148</v>
      </c>
      <c r="I41" s="6" t="s">
        <v>148</v>
      </c>
      <c r="J41" s="14"/>
    </row>
    <row r="42" spans="1:11" ht="58.5" customHeight="1">
      <c r="A42" s="6" t="s">
        <v>25</v>
      </c>
      <c r="B42" s="5" t="s">
        <v>35</v>
      </c>
      <c r="C42" s="12" t="s">
        <v>153</v>
      </c>
      <c r="D42" s="27">
        <v>1</v>
      </c>
      <c r="E42" s="27">
        <v>1</v>
      </c>
      <c r="F42" s="27">
        <v>1</v>
      </c>
      <c r="G42" s="27">
        <v>2</v>
      </c>
      <c r="H42" s="27">
        <v>2</v>
      </c>
      <c r="I42" s="6">
        <v>2</v>
      </c>
      <c r="J42" s="14"/>
    </row>
    <row r="43" spans="1:11" ht="45.75" customHeight="1">
      <c r="A43" s="6" t="s">
        <v>26</v>
      </c>
      <c r="B43" s="5" t="s">
        <v>5</v>
      </c>
      <c r="C43" s="12" t="s">
        <v>41</v>
      </c>
      <c r="D43" s="30">
        <v>26.9</v>
      </c>
      <c r="E43" s="30">
        <v>34</v>
      </c>
      <c r="F43" s="30">
        <v>34</v>
      </c>
      <c r="G43" s="30">
        <v>43</v>
      </c>
      <c r="H43" s="30">
        <v>44</v>
      </c>
      <c r="I43" s="34">
        <v>45</v>
      </c>
      <c r="J43" s="14"/>
    </row>
    <row r="44" spans="1:11" ht="37.5" customHeight="1">
      <c r="A44" s="6" t="s">
        <v>130</v>
      </c>
      <c r="B44" s="5" t="s">
        <v>131</v>
      </c>
      <c r="C44" s="12" t="s">
        <v>92</v>
      </c>
      <c r="D44" s="13" t="s">
        <v>157</v>
      </c>
      <c r="E44" s="13" t="s">
        <v>157</v>
      </c>
      <c r="F44" s="27">
        <v>183</v>
      </c>
      <c r="G44" s="27">
        <v>200</v>
      </c>
      <c r="H44" s="27">
        <v>200</v>
      </c>
      <c r="I44" s="35">
        <v>200</v>
      </c>
      <c r="J44" s="14"/>
    </row>
    <row r="45" spans="1:11" ht="156" customHeight="1">
      <c r="A45" s="6" t="s">
        <v>132</v>
      </c>
      <c r="B45" s="5" t="s">
        <v>134</v>
      </c>
      <c r="C45" s="12" t="s">
        <v>1</v>
      </c>
      <c r="D45" s="13" t="s">
        <v>150</v>
      </c>
      <c r="E45" s="13" t="s">
        <v>148</v>
      </c>
      <c r="F45" s="13" t="s">
        <v>148</v>
      </c>
      <c r="G45" s="13" t="s">
        <v>148</v>
      </c>
      <c r="H45" s="13" t="s">
        <v>148</v>
      </c>
      <c r="I45" s="13" t="s">
        <v>148</v>
      </c>
      <c r="J45" s="26" t="s">
        <v>175</v>
      </c>
    </row>
    <row r="46" spans="1:11" ht="57" customHeight="1">
      <c r="A46" s="6" t="s">
        <v>133</v>
      </c>
      <c r="B46" s="5" t="s">
        <v>135</v>
      </c>
      <c r="C46" s="12" t="s">
        <v>1</v>
      </c>
      <c r="D46" s="13" t="s">
        <v>150</v>
      </c>
      <c r="E46" s="13" t="s">
        <v>150</v>
      </c>
      <c r="F46" s="13" t="s">
        <v>150</v>
      </c>
      <c r="G46" s="13" t="s">
        <v>150</v>
      </c>
      <c r="H46" s="13" t="s">
        <v>150</v>
      </c>
      <c r="I46" s="13" t="s">
        <v>150</v>
      </c>
      <c r="J46" s="26"/>
    </row>
    <row r="47" spans="1:11" ht="22.5" customHeight="1">
      <c r="A47" s="62" t="s">
        <v>102</v>
      </c>
      <c r="B47" s="63"/>
      <c r="C47" s="63"/>
      <c r="D47" s="63"/>
      <c r="E47" s="63"/>
      <c r="F47" s="63"/>
      <c r="G47" s="63"/>
      <c r="H47" s="63"/>
      <c r="I47" s="63"/>
      <c r="J47" s="64"/>
    </row>
    <row r="48" spans="1:11" ht="68.25" customHeight="1" thickBot="1">
      <c r="A48" s="6" t="s">
        <v>27</v>
      </c>
      <c r="B48" s="5" t="s">
        <v>13</v>
      </c>
      <c r="C48" s="12" t="s">
        <v>1</v>
      </c>
      <c r="D48" s="13" t="s">
        <v>148</v>
      </c>
      <c r="E48" s="13" t="s">
        <v>148</v>
      </c>
      <c r="F48" s="13" t="s">
        <v>148</v>
      </c>
      <c r="G48" s="13" t="s">
        <v>148</v>
      </c>
      <c r="H48" s="13" t="s">
        <v>148</v>
      </c>
      <c r="I48" s="13" t="s">
        <v>148</v>
      </c>
      <c r="J48" s="36" t="s">
        <v>176</v>
      </c>
    </row>
    <row r="49" spans="1:10" ht="53.25" customHeight="1" thickBot="1">
      <c r="A49" s="6" t="s">
        <v>29</v>
      </c>
      <c r="B49" s="5" t="s">
        <v>34</v>
      </c>
      <c r="C49" s="12" t="s">
        <v>32</v>
      </c>
      <c r="D49" s="27">
        <v>300</v>
      </c>
      <c r="E49" s="27">
        <v>344</v>
      </c>
      <c r="F49" s="27">
        <v>494</v>
      </c>
      <c r="G49" s="27">
        <v>549</v>
      </c>
      <c r="H49" s="27">
        <v>550</v>
      </c>
      <c r="I49" s="35">
        <v>550</v>
      </c>
      <c r="J49" s="37" t="s">
        <v>158</v>
      </c>
    </row>
    <row r="50" spans="1:10" ht="63.75" customHeight="1">
      <c r="A50" s="6" t="s">
        <v>103</v>
      </c>
      <c r="B50" s="5" t="s">
        <v>2</v>
      </c>
      <c r="C50" s="12" t="s">
        <v>3</v>
      </c>
      <c r="D50" s="13">
        <v>245.4</v>
      </c>
      <c r="E50" s="13">
        <v>332.8</v>
      </c>
      <c r="F50" s="13">
        <v>513.34</v>
      </c>
      <c r="G50" s="13">
        <v>592.29</v>
      </c>
      <c r="H50" s="53" t="s">
        <v>160</v>
      </c>
      <c r="I50" s="55"/>
      <c r="J50" s="14"/>
    </row>
    <row r="51" spans="1:10" ht="24.75" customHeight="1">
      <c r="A51" s="62" t="s">
        <v>104</v>
      </c>
      <c r="B51" s="63"/>
      <c r="C51" s="63"/>
      <c r="D51" s="63"/>
      <c r="E51" s="63"/>
      <c r="F51" s="63"/>
      <c r="G51" s="63"/>
      <c r="H51" s="63"/>
      <c r="I51" s="63"/>
      <c r="J51" s="64"/>
    </row>
    <row r="52" spans="1:10" ht="317.25" customHeight="1">
      <c r="A52" s="38" t="s">
        <v>28</v>
      </c>
      <c r="B52" s="39" t="s">
        <v>122</v>
      </c>
      <c r="C52" s="40" t="s">
        <v>1</v>
      </c>
      <c r="D52" s="41" t="s">
        <v>148</v>
      </c>
      <c r="E52" s="41" t="s">
        <v>148</v>
      </c>
      <c r="F52" s="41" t="s">
        <v>148</v>
      </c>
      <c r="G52" s="41" t="s">
        <v>148</v>
      </c>
      <c r="H52" s="41" t="s">
        <v>148</v>
      </c>
      <c r="I52" s="41" t="s">
        <v>148</v>
      </c>
      <c r="J52" s="42" t="s">
        <v>177</v>
      </c>
    </row>
    <row r="53" spans="1:10" ht="288.75" customHeight="1">
      <c r="A53" s="43"/>
      <c r="B53" s="44"/>
      <c r="C53" s="45"/>
      <c r="D53" s="46"/>
      <c r="E53" s="46"/>
      <c r="F53" s="46"/>
      <c r="G53" s="46"/>
      <c r="H53" s="46"/>
      <c r="I53" s="46"/>
      <c r="J53" s="47" t="s">
        <v>178</v>
      </c>
    </row>
    <row r="54" spans="1:10" ht="186" customHeight="1">
      <c r="A54" s="48"/>
      <c r="B54" s="49"/>
      <c r="C54" s="50"/>
      <c r="D54" s="51"/>
      <c r="E54" s="51"/>
      <c r="F54" s="51"/>
      <c r="G54" s="51"/>
      <c r="H54" s="51"/>
      <c r="I54" s="51"/>
      <c r="J54" s="52" t="s">
        <v>179</v>
      </c>
    </row>
    <row r="55" spans="1:10" s="19" customFormat="1" ht="41.25" customHeight="1">
      <c r="A55" s="6" t="s">
        <v>87</v>
      </c>
      <c r="B55" s="5" t="s">
        <v>30</v>
      </c>
      <c r="C55" s="12" t="s">
        <v>6</v>
      </c>
      <c r="D55" s="13">
        <v>1597.7</v>
      </c>
      <c r="E55" s="13">
        <v>1600</v>
      </c>
      <c r="F55" s="13">
        <v>1440</v>
      </c>
      <c r="G55" s="13">
        <v>1420</v>
      </c>
      <c r="H55" s="53" t="s">
        <v>160</v>
      </c>
      <c r="I55" s="55"/>
      <c r="J55" s="14"/>
    </row>
    <row r="56" spans="1:10" ht="105.75" customHeight="1">
      <c r="A56" s="6" t="s">
        <v>137</v>
      </c>
      <c r="B56" s="5" t="s">
        <v>138</v>
      </c>
      <c r="C56" s="12" t="s">
        <v>41</v>
      </c>
      <c r="D56" s="13" t="s">
        <v>157</v>
      </c>
      <c r="E56" s="30">
        <v>70</v>
      </c>
      <c r="F56" s="30">
        <v>90</v>
      </c>
      <c r="G56" s="30">
        <v>95</v>
      </c>
      <c r="H56" s="30">
        <v>95</v>
      </c>
      <c r="I56" s="34">
        <v>95</v>
      </c>
      <c r="J56" s="14" t="s">
        <v>162</v>
      </c>
    </row>
    <row r="57" spans="1:10">
      <c r="A57" s="62" t="s">
        <v>105</v>
      </c>
      <c r="B57" s="63"/>
      <c r="C57" s="63"/>
      <c r="D57" s="63"/>
      <c r="E57" s="63"/>
      <c r="F57" s="63"/>
      <c r="G57" s="63"/>
      <c r="H57" s="63"/>
      <c r="I57" s="63"/>
      <c r="J57" s="64"/>
    </row>
    <row r="58" spans="1:10" ht="29.25" customHeight="1">
      <c r="A58" s="6" t="s">
        <v>83</v>
      </c>
      <c r="B58" s="5" t="s">
        <v>0</v>
      </c>
      <c r="C58" s="12" t="s">
        <v>1</v>
      </c>
      <c r="D58" s="13" t="s">
        <v>148</v>
      </c>
      <c r="E58" s="13" t="s">
        <v>148</v>
      </c>
      <c r="F58" s="13" t="s">
        <v>148</v>
      </c>
      <c r="G58" s="13" t="s">
        <v>148</v>
      </c>
      <c r="H58" s="13" t="s">
        <v>148</v>
      </c>
      <c r="I58" s="6" t="s">
        <v>148</v>
      </c>
      <c r="J58" s="14"/>
    </row>
    <row r="59" spans="1:10" ht="66.75" customHeight="1">
      <c r="A59" s="6" t="s">
        <v>96</v>
      </c>
      <c r="B59" s="5" t="s">
        <v>88</v>
      </c>
      <c r="C59" s="12" t="s">
        <v>1</v>
      </c>
      <c r="D59" s="13" t="s">
        <v>148</v>
      </c>
      <c r="E59" s="13" t="s">
        <v>148</v>
      </c>
      <c r="F59" s="13" t="s">
        <v>148</v>
      </c>
      <c r="G59" s="13" t="s">
        <v>148</v>
      </c>
      <c r="H59" s="13" t="s">
        <v>148</v>
      </c>
      <c r="I59" s="6" t="s">
        <v>148</v>
      </c>
      <c r="J59" s="26" t="s">
        <v>147</v>
      </c>
    </row>
    <row r="60" spans="1:10" ht="57" customHeight="1">
      <c r="A60" s="6" t="s">
        <v>106</v>
      </c>
      <c r="B60" s="5" t="s">
        <v>91</v>
      </c>
      <c r="C60" s="12" t="s">
        <v>92</v>
      </c>
      <c r="D60" s="27">
        <v>593</v>
      </c>
      <c r="E60" s="27">
        <v>584</v>
      </c>
      <c r="F60" s="27">
        <v>645</v>
      </c>
      <c r="G60" s="53" t="s">
        <v>149</v>
      </c>
      <c r="H60" s="65"/>
      <c r="I60" s="66"/>
      <c r="J60" s="14"/>
    </row>
    <row r="61" spans="1:10" ht="30" customHeight="1">
      <c r="A61" s="6" t="s">
        <v>107</v>
      </c>
      <c r="B61" s="5" t="s">
        <v>95</v>
      </c>
      <c r="C61" s="12" t="s">
        <v>41</v>
      </c>
      <c r="D61" s="30">
        <v>95.8</v>
      </c>
      <c r="E61" s="30">
        <v>98.5</v>
      </c>
      <c r="F61" s="30">
        <v>110.4</v>
      </c>
      <c r="G61" s="53" t="s">
        <v>149</v>
      </c>
      <c r="H61" s="65"/>
      <c r="I61" s="66"/>
      <c r="J61" s="14"/>
    </row>
    <row r="62" spans="1:10" ht="55.5" customHeight="1">
      <c r="A62" s="6" t="s">
        <v>108</v>
      </c>
      <c r="B62" s="5" t="s">
        <v>93</v>
      </c>
      <c r="C62" s="12" t="s">
        <v>41</v>
      </c>
      <c r="D62" s="13">
        <f>60/D60*100</f>
        <v>10.118043844856661</v>
      </c>
      <c r="E62" s="13">
        <f>88/E60*100</f>
        <v>15.068493150684931</v>
      </c>
      <c r="F62" s="13">
        <f>78/F60*100</f>
        <v>12.093023255813954</v>
      </c>
      <c r="G62" s="53" t="s">
        <v>149</v>
      </c>
      <c r="H62" s="65"/>
      <c r="I62" s="66"/>
      <c r="J62" s="14"/>
    </row>
    <row r="63" spans="1:10" ht="41.25" customHeight="1">
      <c r="A63" s="6" t="s">
        <v>127</v>
      </c>
      <c r="B63" s="5" t="s">
        <v>129</v>
      </c>
      <c r="C63" s="12" t="s">
        <v>80</v>
      </c>
      <c r="D63" s="27">
        <v>54</v>
      </c>
      <c r="E63" s="27">
        <v>90</v>
      </c>
      <c r="F63" s="27">
        <v>18</v>
      </c>
      <c r="G63" s="53" t="s">
        <v>156</v>
      </c>
      <c r="H63" s="65"/>
      <c r="I63" s="66"/>
      <c r="J63" s="67" t="s">
        <v>180</v>
      </c>
    </row>
    <row r="64" spans="1:10" ht="82.5" customHeight="1">
      <c r="A64" s="6" t="s">
        <v>128</v>
      </c>
      <c r="B64" s="5" t="s">
        <v>136</v>
      </c>
      <c r="C64" s="12" t="s">
        <v>41</v>
      </c>
      <c r="D64" s="53" t="s">
        <v>156</v>
      </c>
      <c r="E64" s="54"/>
      <c r="F64" s="54"/>
      <c r="G64" s="54"/>
      <c r="H64" s="54"/>
      <c r="I64" s="55"/>
      <c r="J64" s="68"/>
    </row>
    <row r="65" spans="1:22" ht="43.15" customHeight="1">
      <c r="A65" s="62" t="s">
        <v>109</v>
      </c>
      <c r="B65" s="63"/>
      <c r="C65" s="63"/>
      <c r="D65" s="63"/>
      <c r="E65" s="63"/>
      <c r="F65" s="63"/>
      <c r="G65" s="63"/>
      <c r="H65" s="63"/>
      <c r="I65" s="63"/>
      <c r="J65" s="64"/>
    </row>
    <row r="66" spans="1:22" ht="51.75" customHeight="1">
      <c r="A66" s="3" t="s">
        <v>89</v>
      </c>
      <c r="B66" s="5" t="s">
        <v>84</v>
      </c>
      <c r="C66" s="12" t="s">
        <v>86</v>
      </c>
      <c r="D66" s="30">
        <v>102.9</v>
      </c>
      <c r="E66" s="30">
        <v>100.7</v>
      </c>
      <c r="F66" s="30">
        <v>88.6</v>
      </c>
      <c r="G66" s="30">
        <v>97.7</v>
      </c>
      <c r="H66" s="30">
        <v>100</v>
      </c>
      <c r="I66" s="6">
        <v>100.2</v>
      </c>
      <c r="J66" s="4"/>
    </row>
    <row r="67" spans="1:22" ht="45.75" customHeight="1">
      <c r="A67" s="3" t="s">
        <v>94</v>
      </c>
      <c r="B67" s="5" t="s">
        <v>97</v>
      </c>
      <c r="C67" s="12" t="s">
        <v>86</v>
      </c>
      <c r="D67" s="30">
        <v>99.6</v>
      </c>
      <c r="E67" s="30">
        <v>100</v>
      </c>
      <c r="F67" s="30">
        <v>76</v>
      </c>
      <c r="G67" s="30">
        <v>136.69999999999999</v>
      </c>
      <c r="H67" s="30">
        <v>101.1</v>
      </c>
      <c r="I67" s="6">
        <v>101.7</v>
      </c>
      <c r="J67" s="4"/>
    </row>
    <row r="68" spans="1:22" ht="32.25" customHeight="1">
      <c r="A68" s="62" t="s">
        <v>110</v>
      </c>
      <c r="B68" s="63"/>
      <c r="C68" s="63"/>
      <c r="D68" s="63"/>
      <c r="E68" s="63"/>
      <c r="F68" s="63"/>
      <c r="G68" s="63"/>
      <c r="H68" s="63"/>
      <c r="I68" s="63"/>
      <c r="J68" s="64"/>
    </row>
    <row r="69" spans="1:22" ht="29.25" customHeight="1">
      <c r="A69" s="6" t="s">
        <v>111</v>
      </c>
      <c r="B69" s="5" t="s">
        <v>90</v>
      </c>
      <c r="C69" s="12" t="s">
        <v>1</v>
      </c>
      <c r="D69" s="13" t="s">
        <v>150</v>
      </c>
      <c r="E69" s="13" t="s">
        <v>150</v>
      </c>
      <c r="F69" s="13" t="s">
        <v>148</v>
      </c>
      <c r="G69" s="13" t="s">
        <v>148</v>
      </c>
      <c r="H69" s="13" t="s">
        <v>148</v>
      </c>
      <c r="I69" s="13" t="s">
        <v>148</v>
      </c>
      <c r="J69" s="26" t="s">
        <v>155</v>
      </c>
    </row>
    <row r="70" spans="1:22" ht="70.5" customHeight="1">
      <c r="A70" s="6" t="s">
        <v>112</v>
      </c>
      <c r="B70" s="5" t="s">
        <v>99</v>
      </c>
      <c r="C70" s="12" t="s">
        <v>41</v>
      </c>
      <c r="D70" s="27">
        <v>0</v>
      </c>
      <c r="E70" s="27">
        <v>0</v>
      </c>
      <c r="F70" s="27">
        <v>0</v>
      </c>
      <c r="G70" s="27">
        <v>0</v>
      </c>
      <c r="H70" s="27">
        <v>0</v>
      </c>
      <c r="I70" s="35">
        <v>0</v>
      </c>
      <c r="J70" s="14"/>
    </row>
    <row r="71" spans="1:22">
      <c r="A71" s="62" t="s">
        <v>140</v>
      </c>
      <c r="B71" s="63"/>
      <c r="C71" s="63"/>
      <c r="D71" s="63"/>
      <c r="E71" s="63"/>
      <c r="F71" s="63"/>
      <c r="G71" s="63"/>
      <c r="H71" s="63"/>
      <c r="I71" s="63"/>
      <c r="J71" s="64"/>
    </row>
    <row r="72" spans="1:22" ht="66" customHeight="1">
      <c r="A72" s="6" t="s">
        <v>124</v>
      </c>
      <c r="B72" s="5" t="s">
        <v>181</v>
      </c>
      <c r="C72" s="12" t="s">
        <v>98</v>
      </c>
      <c r="D72" s="30">
        <v>78111.199999999997</v>
      </c>
      <c r="E72" s="30">
        <v>138168.6</v>
      </c>
      <c r="F72" s="30">
        <v>180213</v>
      </c>
      <c r="G72" s="30">
        <v>157955.9</v>
      </c>
      <c r="H72" s="53" t="s">
        <v>160</v>
      </c>
      <c r="I72" s="55"/>
      <c r="J72" s="14"/>
    </row>
    <row r="73" spans="1:22" ht="52.5" customHeight="1">
      <c r="A73" s="6" t="s">
        <v>125</v>
      </c>
      <c r="B73" s="5" t="s">
        <v>100</v>
      </c>
      <c r="C73" s="12" t="s">
        <v>41</v>
      </c>
      <c r="D73" s="13">
        <v>3.4</v>
      </c>
      <c r="E73" s="13">
        <v>5.6</v>
      </c>
      <c r="F73" s="13">
        <v>7.6</v>
      </c>
      <c r="G73" s="13">
        <v>7.9</v>
      </c>
      <c r="H73" s="53" t="s">
        <v>160</v>
      </c>
      <c r="I73" s="55"/>
      <c r="J73" s="4"/>
    </row>
    <row r="74" spans="1:22" s="19" customFormat="1" ht="66.75" customHeight="1">
      <c r="A74" s="6" t="s">
        <v>126</v>
      </c>
      <c r="B74" s="5" t="s">
        <v>123</v>
      </c>
      <c r="C74" s="12" t="s">
        <v>1</v>
      </c>
      <c r="D74" s="13" t="s">
        <v>148</v>
      </c>
      <c r="E74" s="13" t="s">
        <v>148</v>
      </c>
      <c r="F74" s="13" t="s">
        <v>148</v>
      </c>
      <c r="G74" s="13" t="s">
        <v>148</v>
      </c>
      <c r="H74" s="13" t="s">
        <v>148</v>
      </c>
      <c r="I74" s="13" t="s">
        <v>148</v>
      </c>
      <c r="J74" s="4"/>
    </row>
    <row r="75" spans="1:22" s="19" customFormat="1" ht="77.25" customHeight="1">
      <c r="A75" s="6" t="s">
        <v>139</v>
      </c>
      <c r="B75" s="5" t="s">
        <v>146</v>
      </c>
      <c r="C75" s="12" t="s">
        <v>41</v>
      </c>
      <c r="D75" s="30">
        <v>21</v>
      </c>
      <c r="E75" s="30">
        <v>28</v>
      </c>
      <c r="F75" s="30">
        <v>30</v>
      </c>
      <c r="G75" s="30">
        <v>30</v>
      </c>
      <c r="H75" s="30">
        <v>30</v>
      </c>
      <c r="I75" s="30">
        <v>30</v>
      </c>
      <c r="J75" s="14"/>
    </row>
    <row r="76" spans="1:22" ht="33.75" customHeight="1">
      <c r="A76" s="6" t="s">
        <v>144</v>
      </c>
      <c r="B76" s="5" t="s">
        <v>145</v>
      </c>
      <c r="C76" s="12" t="s">
        <v>1</v>
      </c>
      <c r="D76" s="13" t="s">
        <v>150</v>
      </c>
      <c r="E76" s="13" t="s">
        <v>150</v>
      </c>
      <c r="F76" s="13" t="s">
        <v>150</v>
      </c>
      <c r="G76" s="13" t="s">
        <v>148</v>
      </c>
      <c r="H76" s="13" t="s">
        <v>148</v>
      </c>
      <c r="I76" s="13" t="s">
        <v>148</v>
      </c>
      <c r="J76" s="26" t="s">
        <v>182</v>
      </c>
    </row>
    <row r="77" spans="1:22">
      <c r="A77" s="82"/>
      <c r="B77" s="82"/>
      <c r="C77" s="82"/>
      <c r="D77" s="82"/>
      <c r="E77" s="82"/>
      <c r="F77" s="82"/>
      <c r="G77" s="82"/>
      <c r="H77" s="82"/>
      <c r="I77" s="82"/>
      <c r="J77" s="82"/>
    </row>
    <row r="78" spans="1:22" ht="27" customHeight="1">
      <c r="A78" s="81" t="s">
        <v>53</v>
      </c>
      <c r="B78" s="81"/>
      <c r="C78" s="81"/>
      <c r="D78" s="81"/>
      <c r="E78" s="81"/>
      <c r="F78" s="81"/>
      <c r="G78" s="81"/>
      <c r="H78" s="81"/>
      <c r="I78" s="81"/>
      <c r="J78" s="81"/>
    </row>
    <row r="79" spans="1:22" ht="15" customHeight="1">
      <c r="A79" s="61" t="s">
        <v>143</v>
      </c>
      <c r="B79" s="61"/>
      <c r="C79" s="61"/>
      <c r="D79" s="61"/>
      <c r="E79" s="61"/>
      <c r="F79" s="61"/>
      <c r="G79" s="61"/>
      <c r="H79" s="61"/>
      <c r="I79" s="61"/>
      <c r="J79" s="61"/>
    </row>
    <row r="80" spans="1:22" ht="52.9" customHeight="1">
      <c r="A80" s="61" t="s">
        <v>85</v>
      </c>
      <c r="B80" s="61"/>
      <c r="C80" s="61"/>
      <c r="D80" s="61"/>
      <c r="E80" s="61"/>
      <c r="F80" s="61"/>
      <c r="G80" s="9"/>
      <c r="H80" s="9"/>
      <c r="I80" s="9"/>
      <c r="J80" s="9"/>
      <c r="M80" s="61"/>
      <c r="N80" s="61"/>
      <c r="O80" s="61"/>
      <c r="P80" s="61"/>
      <c r="Q80" s="61"/>
      <c r="R80" s="61"/>
      <c r="S80" s="61"/>
      <c r="T80" s="61"/>
      <c r="U80" s="61"/>
      <c r="V80" s="61"/>
    </row>
    <row r="81" spans="1:10" ht="15.75" customHeight="1">
      <c r="A81" s="10"/>
      <c r="B81" s="20"/>
      <c r="C81" s="10"/>
      <c r="D81" s="10"/>
      <c r="E81" s="10"/>
      <c r="F81" s="10"/>
      <c r="G81" s="10"/>
      <c r="H81" s="10"/>
      <c r="I81" s="10"/>
      <c r="J81" s="10"/>
    </row>
    <row r="82" spans="1:10" ht="15.75" customHeight="1">
      <c r="A82" s="76" t="s">
        <v>151</v>
      </c>
      <c r="B82" s="76"/>
      <c r="C82" s="76"/>
      <c r="D82" s="76"/>
      <c r="E82" s="75" t="s">
        <v>81</v>
      </c>
      <c r="F82" s="75"/>
      <c r="G82" s="75" t="s">
        <v>152</v>
      </c>
      <c r="H82" s="75"/>
      <c r="I82" s="75"/>
      <c r="J82" s="75"/>
    </row>
    <row r="83" spans="1:10" ht="15.75">
      <c r="A83" s="10"/>
      <c r="B83" s="20"/>
      <c r="C83" s="10"/>
      <c r="D83" s="10"/>
      <c r="E83" s="75" t="s">
        <v>82</v>
      </c>
      <c r="F83" s="75"/>
      <c r="G83" s="75" t="s">
        <v>118</v>
      </c>
      <c r="H83" s="75"/>
      <c r="I83" s="75"/>
      <c r="J83" s="75"/>
    </row>
    <row r="84" spans="1:10" ht="50.45" customHeight="1">
      <c r="A84" s="10"/>
      <c r="B84" s="20"/>
      <c r="C84" s="10"/>
      <c r="D84" s="10"/>
      <c r="E84" s="10"/>
      <c r="F84" s="10"/>
      <c r="G84" s="10"/>
      <c r="H84" s="10"/>
      <c r="I84" s="10"/>
      <c r="J84" s="10"/>
    </row>
    <row r="85" spans="1:10" ht="31.9" customHeight="1"/>
    <row r="86" spans="1:10" ht="15.75">
      <c r="A86" s="73"/>
      <c r="B86" s="74"/>
      <c r="C86" s="74"/>
      <c r="D86" s="16"/>
      <c r="E86" s="16"/>
      <c r="F86" s="16"/>
      <c r="G86" s="16"/>
      <c r="H86" s="16"/>
      <c r="I86" s="72"/>
      <c r="J86" s="72"/>
    </row>
  </sheetData>
  <mergeCells count="58">
    <mergeCell ref="H9:I9"/>
    <mergeCell ref="A1:E1"/>
    <mergeCell ref="A80:F80"/>
    <mergeCell ref="A79:J79"/>
    <mergeCell ref="A78:J78"/>
    <mergeCell ref="A77:J77"/>
    <mergeCell ref="A57:J57"/>
    <mergeCell ref="F1:J1"/>
    <mergeCell ref="A40:J40"/>
    <mergeCell ref="A51:J51"/>
    <mergeCell ref="A12:J12"/>
    <mergeCell ref="A3:J3"/>
    <mergeCell ref="A47:J47"/>
    <mergeCell ref="A4:A5"/>
    <mergeCell ref="B4:B5"/>
    <mergeCell ref="C4:C5"/>
    <mergeCell ref="D4:I4"/>
    <mergeCell ref="I86:J86"/>
    <mergeCell ref="A86:C86"/>
    <mergeCell ref="E83:F83"/>
    <mergeCell ref="G83:J83"/>
    <mergeCell ref="A82:D82"/>
    <mergeCell ref="G82:J82"/>
    <mergeCell ref="E82:F82"/>
    <mergeCell ref="J4:J5"/>
    <mergeCell ref="A6:J6"/>
    <mergeCell ref="A35:J35"/>
    <mergeCell ref="H8:I8"/>
    <mergeCell ref="H7:I7"/>
    <mergeCell ref="H10:I10"/>
    <mergeCell ref="H14:I14"/>
    <mergeCell ref="D16:I16"/>
    <mergeCell ref="M80:V80"/>
    <mergeCell ref="A65:J65"/>
    <mergeCell ref="A68:J68"/>
    <mergeCell ref="A71:J71"/>
    <mergeCell ref="G60:I60"/>
    <mergeCell ref="G61:I61"/>
    <mergeCell ref="G62:I62"/>
    <mergeCell ref="G63:I63"/>
    <mergeCell ref="D64:I64"/>
    <mergeCell ref="J63:J64"/>
    <mergeCell ref="H73:I73"/>
    <mergeCell ref="D17:I17"/>
    <mergeCell ref="H19:I19"/>
    <mergeCell ref="F21:I21"/>
    <mergeCell ref="F22:I22"/>
    <mergeCell ref="H24:I24"/>
    <mergeCell ref="F26:I26"/>
    <mergeCell ref="F27:I27"/>
    <mergeCell ref="H50:I50"/>
    <mergeCell ref="H72:I72"/>
    <mergeCell ref="H55:I55"/>
    <mergeCell ref="H30:I30"/>
    <mergeCell ref="F32:I32"/>
    <mergeCell ref="F33:I33"/>
    <mergeCell ref="H36:I36"/>
    <mergeCell ref="H37:I37"/>
  </mergeCells>
  <pageMargins left="0" right="0" top="0.35433070866141736" bottom="0.15748031496062992"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Геннадьевна Елисеева</dc:creator>
  <cp:lastModifiedBy>medvedevasv</cp:lastModifiedBy>
  <cp:lastPrinted>2016-04-25T06:17:05Z</cp:lastPrinted>
  <dcterms:created xsi:type="dcterms:W3CDTF">2013-04-16T09:42:18Z</dcterms:created>
  <dcterms:modified xsi:type="dcterms:W3CDTF">2016-05-04T00:19:10Z</dcterms:modified>
</cp:coreProperties>
</file>